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02E8E693-5F41-4E1C-A0D7-3D1A714AD2A3}" xr6:coauthVersionLast="47" xr6:coauthVersionMax="47" xr10:uidLastSave="{00000000-0000-0000-0000-000000000000}"/>
  <bookViews>
    <workbookView xWindow="-28920" yWindow="-120" windowWidth="29040" windowHeight="15720" activeTab="5" xr2:uid="{EA5A3869-4028-489F-B499-9A8B9298E111}"/>
  </bookViews>
  <sheets>
    <sheet name="surto caxumba" sheetId="2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7" l="1"/>
  <c r="F9" i="7"/>
  <c r="D10" i="7"/>
  <c r="F10" i="7"/>
  <c r="F14" i="7"/>
  <c r="D15" i="7"/>
  <c r="F15" i="7"/>
  <c r="D16" i="7"/>
  <c r="F16" i="7"/>
  <c r="F20" i="7"/>
  <c r="D21" i="7"/>
  <c r="F21" i="7"/>
  <c r="D22" i="7"/>
  <c r="F22" i="7"/>
  <c r="C25" i="7"/>
  <c r="D5" i="7" s="1"/>
  <c r="E25" i="7"/>
  <c r="F12" i="7" s="1"/>
  <c r="F25" i="7"/>
  <c r="F8" i="7" l="1"/>
  <c r="D13" i="7"/>
  <c r="F18" i="7"/>
  <c r="F6" i="7"/>
  <c r="D24" i="7"/>
  <c r="D12" i="7"/>
  <c r="F23" i="7"/>
  <c r="F17" i="7"/>
  <c r="F11" i="7"/>
  <c r="F5" i="7"/>
  <c r="D20" i="7"/>
  <c r="D14" i="7"/>
  <c r="D8" i="7"/>
  <c r="D25" i="7"/>
  <c r="F19" i="7"/>
  <c r="F13" i="7"/>
  <c r="F7" i="7"/>
  <c r="D19" i="7"/>
  <c r="D7" i="7"/>
  <c r="F24" i="7"/>
  <c r="D18" i="7"/>
  <c r="D6" i="7"/>
  <c r="D23" i="7"/>
  <c r="D17" i="7"/>
  <c r="D11" i="7"/>
  <c r="E8" i="6"/>
  <c r="G8" i="6"/>
  <c r="E9" i="6"/>
  <c r="G9" i="6"/>
  <c r="E13" i="6"/>
  <c r="G13" i="6"/>
  <c r="E14" i="6"/>
  <c r="G14" i="6"/>
  <c r="E15" i="6"/>
  <c r="G15" i="6"/>
  <c r="G19" i="6"/>
  <c r="E20" i="6"/>
  <c r="G20" i="6"/>
  <c r="E21" i="6"/>
  <c r="G21" i="6"/>
  <c r="D24" i="6"/>
  <c r="E4" i="6" s="1"/>
  <c r="F24" i="6"/>
  <c r="G17" i="6" s="1"/>
  <c r="G7" i="6" l="1"/>
  <c r="E12" i="6"/>
  <c r="G23" i="6"/>
  <c r="G11" i="6"/>
  <c r="G5" i="6"/>
  <c r="E23" i="6"/>
  <c r="E5" i="6"/>
  <c r="E24" i="6" s="1"/>
  <c r="G22" i="6"/>
  <c r="G16" i="6"/>
  <c r="G10" i="6"/>
  <c r="G4" i="6"/>
  <c r="G24" i="6" s="1"/>
  <c r="E19" i="6"/>
  <c r="E7" i="6"/>
  <c r="G18" i="6"/>
  <c r="G12" i="6"/>
  <c r="G6" i="6"/>
  <c r="E18" i="6"/>
  <c r="E6" i="6"/>
  <c r="E17" i="6"/>
  <c r="E11" i="6"/>
  <c r="E22" i="6"/>
  <c r="E16" i="6"/>
  <c r="E10" i="6"/>
  <c r="F8" i="5"/>
  <c r="D9" i="5"/>
  <c r="F9" i="5"/>
  <c r="D10" i="5"/>
  <c r="F10" i="5"/>
  <c r="D15" i="5"/>
  <c r="F15" i="5"/>
  <c r="D16" i="5"/>
  <c r="F16" i="5"/>
  <c r="F20" i="5"/>
  <c r="D21" i="5"/>
  <c r="F21" i="5"/>
  <c r="D22" i="5"/>
  <c r="F22" i="5"/>
  <c r="C25" i="5"/>
  <c r="D5" i="5" s="1"/>
  <c r="E25" i="5"/>
  <c r="F11" i="5" s="1"/>
  <c r="F25" i="5"/>
  <c r="D20" i="5" l="1"/>
  <c r="D14" i="5"/>
  <c r="D8" i="5"/>
  <c r="D25" i="5"/>
  <c r="F19" i="5"/>
  <c r="F13" i="5"/>
  <c r="F7" i="5"/>
  <c r="F5" i="5"/>
  <c r="F14" i="5"/>
  <c r="D19" i="5"/>
  <c r="D13" i="5"/>
  <c r="D7" i="5"/>
  <c r="F24" i="5"/>
  <c r="F18" i="5"/>
  <c r="F12" i="5"/>
  <c r="F6" i="5"/>
  <c r="D24" i="5"/>
  <c r="D18" i="5"/>
  <c r="D12" i="5"/>
  <c r="D6" i="5"/>
  <c r="F23" i="5"/>
  <c r="F17" i="5"/>
  <c r="D23" i="5"/>
  <c r="D17" i="5"/>
  <c r="D11" i="5"/>
  <c r="F7" i="4"/>
  <c r="D8" i="4"/>
  <c r="F8" i="4"/>
  <c r="D9" i="4"/>
  <c r="F9" i="4"/>
  <c r="F13" i="4"/>
  <c r="D14" i="4"/>
  <c r="F14" i="4"/>
  <c r="D15" i="4"/>
  <c r="F15" i="4"/>
  <c r="F19" i="4"/>
  <c r="D20" i="4"/>
  <c r="F20" i="4"/>
  <c r="D21" i="4"/>
  <c r="F21" i="4"/>
  <c r="C24" i="4"/>
  <c r="D4" i="4" s="1"/>
  <c r="E24" i="4"/>
  <c r="F5" i="4" s="1"/>
  <c r="D19" i="4" l="1"/>
  <c r="D13" i="4"/>
  <c r="D7" i="4"/>
  <c r="F18" i="4"/>
  <c r="F12" i="4"/>
  <c r="F6" i="4"/>
  <c r="D18" i="4"/>
  <c r="D6" i="4"/>
  <c r="F17" i="4"/>
  <c r="F11" i="4"/>
  <c r="D17" i="4"/>
  <c r="D5" i="4"/>
  <c r="D24" i="4" s="1"/>
  <c r="F22" i="4"/>
  <c r="F16" i="4"/>
  <c r="F10" i="4"/>
  <c r="F4" i="4"/>
  <c r="D12" i="4"/>
  <c r="F23" i="4"/>
  <c r="D23" i="4"/>
  <c r="D11" i="4"/>
  <c r="D22" i="4"/>
  <c r="D16" i="4"/>
  <c r="D10" i="4"/>
  <c r="D9" i="3"/>
  <c r="F9" i="3"/>
  <c r="D10" i="3"/>
  <c r="F10" i="3"/>
  <c r="D15" i="3"/>
  <c r="F15" i="3"/>
  <c r="D16" i="3"/>
  <c r="F16" i="3"/>
  <c r="D21" i="3"/>
  <c r="F21" i="3"/>
  <c r="D22" i="3"/>
  <c r="F22" i="3"/>
  <c r="C25" i="3"/>
  <c r="D5" i="3" s="1"/>
  <c r="E25" i="3"/>
  <c r="F11" i="3" s="1"/>
  <c r="F24" i="4" l="1"/>
  <c r="D20" i="3"/>
  <c r="D14" i="3"/>
  <c r="D8" i="3"/>
  <c r="F19" i="3"/>
  <c r="F13" i="3"/>
  <c r="D13" i="3"/>
  <c r="F18" i="3"/>
  <c r="F5" i="3"/>
  <c r="F20" i="3"/>
  <c r="F14" i="3"/>
  <c r="F8" i="3"/>
  <c r="F7" i="3"/>
  <c r="D19" i="3"/>
  <c r="D7" i="3"/>
  <c r="F24" i="3"/>
  <c r="F12" i="3"/>
  <c r="F6" i="3"/>
  <c r="D24" i="3"/>
  <c r="D18" i="3"/>
  <c r="D12" i="3"/>
  <c r="D6" i="3"/>
  <c r="D25" i="3" s="1"/>
  <c r="F23" i="3"/>
  <c r="F17" i="3"/>
  <c r="D23" i="3"/>
  <c r="D17" i="3"/>
  <c r="D11" i="3"/>
  <c r="F6" i="2"/>
  <c r="C25" i="2"/>
  <c r="D5" i="2" s="1"/>
  <c r="E25" i="2"/>
  <c r="F5" i="2" s="1"/>
  <c r="F25" i="3" l="1"/>
  <c r="F12" i="2"/>
  <c r="D12" i="2"/>
  <c r="F17" i="2"/>
  <c r="F16" i="2"/>
  <c r="F10" i="2"/>
  <c r="F13" i="2"/>
  <c r="D13" i="2"/>
  <c r="F24" i="2"/>
  <c r="D18" i="2"/>
  <c r="D6" i="2"/>
  <c r="D25" i="2" s="1"/>
  <c r="F11" i="2"/>
  <c r="F22" i="2"/>
  <c r="D22" i="2"/>
  <c r="D16" i="2"/>
  <c r="D10" i="2"/>
  <c r="F20" i="2"/>
  <c r="F14" i="2"/>
  <c r="F8" i="2"/>
  <c r="D20" i="2"/>
  <c r="D14" i="2"/>
  <c r="D8" i="2"/>
  <c r="F7" i="2"/>
  <c r="F25" i="2" s="1"/>
  <c r="D7" i="2"/>
  <c r="F21" i="2"/>
  <c r="F15" i="2"/>
  <c r="F9" i="2"/>
  <c r="D21" i="2"/>
  <c r="D15" i="2"/>
  <c r="D9" i="2"/>
  <c r="F19" i="2"/>
  <c r="D19" i="2"/>
  <c r="F18" i="2"/>
  <c r="D24" i="2"/>
  <c r="F23" i="2"/>
  <c r="D23" i="2"/>
  <c r="D17" i="2"/>
  <c r="D11" i="2"/>
</calcChain>
</file>

<file path=xl/sharedStrings.xml><?xml version="1.0" encoding="utf-8"?>
<sst xmlns="http://schemas.openxmlformats.org/spreadsheetml/2006/main" count="84" uniqueCount="45">
  <si>
    <t>*Dados provisórios até 03/03/2026, sujeitos a revisão.</t>
  </si>
  <si>
    <t>Fonte: SINANNET/DVE/COVISA</t>
  </si>
  <si>
    <t>Total</t>
  </si>
  <si>
    <t>2026*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</si>
  <si>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</si>
  <si>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</si>
  <si>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</si>
  <si>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</si>
  <si>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</si>
  <si>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</si>
  <si>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2026*. </t>
  </si>
  <si>
    <t>Número de casos envolvidos = foi considerada a variável QT_TOTAL_C</t>
  </si>
  <si>
    <t>Ano calendário notificação = segundo a Data de notificação</t>
  </si>
  <si>
    <t>Município de ocorrência São Paulo (3550308)</t>
  </si>
  <si>
    <t>Agravo = CID A08</t>
  </si>
  <si>
    <t>*Dados provisórios até 02/03/2026, sujeitos a revisão.</t>
  </si>
  <si>
    <t>Fonte: SINAN NET/DVE/COVISA</t>
  </si>
  <si>
    <t>2025*</t>
  </si>
  <si>
    <t xml:space="preserve">Série histórica de surtos de doenças de transmissão hídrica e alimentar (DTHA) e número de casos envolvidos nos surtos, Município de São Paulo, 2007 a 2026*. </t>
  </si>
  <si>
    <t>*Dados provisórios até 03/03/2026,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</si>
  <si>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</si>
  <si>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</si>
  <si>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</si>
  <si>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2026*.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</si>
  <si>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</si>
  <si>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</si>
  <si>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</si>
  <si>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04/03/2026, sujeitos a revisão. Os dados de 2021 sofreram alteração devido as correções no banco SINANNET.</t>
  </si>
  <si>
    <t xml:space="preserve">   2026**</t>
  </si>
  <si>
    <t xml:space="preserve">    2025**</t>
  </si>
  <si>
    <t>sintomas</t>
  </si>
  <si>
    <t xml:space="preserve">Ano de início de </t>
  </si>
  <si>
    <t xml:space="preserve">Série histórica de surtos de síndrome gripal * e número de casos envolvidos nos surtos, Município de São Paulo, 2007 a 2026**. 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</si>
  <si>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</si>
  <si>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</si>
  <si>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</si>
  <si>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2026*. </t>
  </si>
  <si>
    <t>** Ocorrência de Epidemia no MSP</t>
  </si>
  <si>
    <t>*Dados provisórios até 03/03/2026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</si>
  <si>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</si>
  <si>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</si>
  <si>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</si>
  <si>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</si>
  <si>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</si>
  <si>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2026*.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</si>
</sst>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0"/>
      <color indexed="25"/>
      <name val="Arial"/>
      <family val="2"/>
    </font>
    <font>
      <b/>
      <sz val="10"/>
      <color theme="0"/>
      <name val="Verdana"/>
      <family val="2"/>
    </font>
    <font>
      <b/>
      <sz val="16"/>
      <color theme="0"/>
      <name val="Calibri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0" fontId="7" fillId="0" borderId="0" xfId="1" applyFont="1"/>
    <xf numFmtId="16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3" borderId="0" xfId="1" applyFont="1" applyFill="1"/>
    <xf numFmtId="164" fontId="8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5" borderId="3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" fillId="6" borderId="0" xfId="1" applyFill="1"/>
    <xf numFmtId="0" fontId="9" fillId="6" borderId="0" xfId="1" applyFont="1" applyFill="1" applyAlignment="1">
      <alignment vertical="center"/>
    </xf>
    <xf numFmtId="0" fontId="2" fillId="2" borderId="0" xfId="1" applyFont="1" applyFill="1"/>
    <xf numFmtId="0" fontId="11" fillId="2" borderId="0" xfId="1" applyFont="1" applyFill="1"/>
    <xf numFmtId="0" fontId="8" fillId="0" borderId="0" xfId="1" applyFont="1"/>
    <xf numFmtId="0" fontId="9" fillId="0" borderId="0" xfId="1" applyFont="1"/>
    <xf numFmtId="164" fontId="12" fillId="7" borderId="0" xfId="1" applyNumberFormat="1" applyFont="1" applyFill="1" applyAlignment="1">
      <alignment horizontal="center"/>
    </xf>
    <xf numFmtId="3" fontId="12" fillId="7" borderId="0" xfId="1" applyNumberFormat="1" applyFont="1" applyFill="1" applyAlignment="1">
      <alignment horizontal="center"/>
    </xf>
    <xf numFmtId="0" fontId="12" fillId="7" borderId="0" xfId="1" applyFont="1" applyFill="1" applyAlignment="1">
      <alignment horizontal="center"/>
    </xf>
    <xf numFmtId="164" fontId="13" fillId="6" borderId="0" xfId="1" applyNumberFormat="1" applyFont="1" applyFill="1" applyAlignment="1">
      <alignment horizontal="center"/>
    </xf>
    <xf numFmtId="3" fontId="13" fillId="6" borderId="0" xfId="1" applyNumberFormat="1" applyFont="1" applyFill="1" applyAlignment="1">
      <alignment horizontal="center"/>
    </xf>
    <xf numFmtId="0" fontId="4" fillId="6" borderId="0" xfId="1" applyFont="1" applyFill="1" applyAlignment="1">
      <alignment horizontal="center"/>
    </xf>
    <xf numFmtId="164" fontId="8" fillId="6" borderId="0" xfId="1" applyNumberFormat="1" applyFont="1" applyFill="1" applyAlignment="1">
      <alignment horizontal="center"/>
    </xf>
    <xf numFmtId="3" fontId="8" fillId="6" borderId="0" xfId="1" applyNumberFormat="1" applyFont="1" applyFill="1" applyAlignment="1">
      <alignment horizontal="center"/>
    </xf>
    <xf numFmtId="0" fontId="9" fillId="6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164" fontId="8" fillId="3" borderId="0" xfId="1" applyNumberFormat="1" applyFont="1" applyFill="1" applyAlignment="1">
      <alignment horizontal="center"/>
    </xf>
    <xf numFmtId="3" fontId="8" fillId="3" borderId="0" xfId="1" applyNumberFormat="1" applyFont="1" applyFill="1" applyAlignment="1">
      <alignment horizontal="center"/>
    </xf>
    <xf numFmtId="0" fontId="14" fillId="0" borderId="0" xfId="1" applyFont="1"/>
    <xf numFmtId="3" fontId="8" fillId="6" borderId="0" xfId="1" applyNumberFormat="1" applyFont="1" applyFill="1" applyAlignment="1">
      <alignment horizontal="center" wrapText="1"/>
    </xf>
    <xf numFmtId="0" fontId="15" fillId="8" borderId="10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/>
    </xf>
    <xf numFmtId="0" fontId="15" fillId="8" borderId="11" xfId="1" applyFont="1" applyFill="1" applyBorder="1" applyAlignment="1">
      <alignment horizontal="center" vertical="center" wrapText="1"/>
    </xf>
    <xf numFmtId="0" fontId="16" fillId="8" borderId="10" xfId="1" applyFont="1" applyFill="1" applyBorder="1" applyAlignment="1">
      <alignment horizontal="center" vertical="center" wrapText="1"/>
    </xf>
    <xf numFmtId="1" fontId="1" fillId="0" borderId="0" xfId="1" applyNumberFormat="1"/>
    <xf numFmtId="0" fontId="8" fillId="6" borderId="0" xfId="1" applyFont="1" applyFill="1"/>
    <xf numFmtId="0" fontId="13" fillId="6" borderId="0" xfId="1" applyFont="1" applyFill="1"/>
    <xf numFmtId="0" fontId="4" fillId="6" borderId="0" xfId="1" applyFont="1" applyFill="1"/>
    <xf numFmtId="0" fontId="3" fillId="0" borderId="0" xfId="1" applyFont="1"/>
    <xf numFmtId="0" fontId="4" fillId="2" borderId="2" xfId="1" applyFont="1" applyFill="1" applyBorder="1" applyAlignment="1">
      <alignment horizontal="center"/>
    </xf>
    <xf numFmtId="164" fontId="8" fillId="9" borderId="1" xfId="1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/>
    </xf>
    <xf numFmtId="164" fontId="8" fillId="6" borderId="12" xfId="1" applyNumberFormat="1" applyFont="1" applyFill="1" applyBorder="1" applyAlignment="1">
      <alignment horizontal="center"/>
    </xf>
    <xf numFmtId="0" fontId="17" fillId="6" borderId="13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/>
    </xf>
    <xf numFmtId="164" fontId="8" fillId="3" borderId="12" xfId="1" applyNumberFormat="1" applyFont="1" applyFill="1" applyBorder="1" applyAlignment="1">
      <alignment horizontal="center"/>
    </xf>
    <xf numFmtId="0" fontId="17" fillId="3" borderId="13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9" fillId="0" borderId="0" xfId="1" applyFont="1"/>
    <xf numFmtId="0" fontId="18" fillId="0" borderId="0" xfId="1" applyFont="1"/>
    <xf numFmtId="0" fontId="18" fillId="6" borderId="0" xfId="1" applyFont="1" applyFill="1" applyAlignment="1">
      <alignment horizontal="left"/>
    </xf>
    <xf numFmtId="0" fontId="8" fillId="9" borderId="0" xfId="1" applyFont="1" applyFill="1"/>
    <xf numFmtId="0" fontId="8" fillId="2" borderId="0" xfId="1" applyFont="1" applyFill="1"/>
    <xf numFmtId="0" fontId="9" fillId="2" borderId="0" xfId="1" applyFont="1" applyFill="1"/>
    <xf numFmtId="0" fontId="13" fillId="0" borderId="0" xfId="1" applyFont="1"/>
    <xf numFmtId="164" fontId="13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3" fontId="8" fillId="9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11" fillId="0" borderId="0" xfId="1" applyFont="1"/>
    <xf numFmtId="0" fontId="9" fillId="10" borderId="5" xfId="1" applyFont="1" applyFill="1" applyBorder="1" applyAlignment="1">
      <alignment horizontal="center" vertical="center" wrapText="1"/>
    </xf>
    <xf numFmtId="0" fontId="9" fillId="10" borderId="9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/>
    </xf>
    <xf numFmtId="3" fontId="20" fillId="2" borderId="1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/>
    </xf>
    <xf numFmtId="3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3" fontId="9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" fillId="3" borderId="0" xfId="1" applyFill="1"/>
    <xf numFmtId="0" fontId="8" fillId="3" borderId="0" xfId="1" applyFont="1" applyFill="1"/>
    <xf numFmtId="0" fontId="11" fillId="3" borderId="0" xfId="1" applyFont="1" applyFill="1"/>
    <xf numFmtId="3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 wrapText="1"/>
    </xf>
    <xf numFmtId="3" fontId="8" fillId="0" borderId="2" xfId="1" applyNumberFormat="1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center"/>
    </xf>
    <xf numFmtId="0" fontId="9" fillId="5" borderId="3" xfId="1" applyFont="1" applyFill="1" applyBorder="1" applyAlignment="1">
      <alignment horizontal="center" wrapText="1"/>
    </xf>
    <xf numFmtId="0" fontId="9" fillId="5" borderId="2" xfId="1" applyFont="1" applyFill="1" applyBorder="1" applyAlignment="1">
      <alignment horizontal="center" wrapText="1"/>
    </xf>
    <xf numFmtId="0" fontId="9" fillId="5" borderId="4" xfId="1" applyFont="1" applyFill="1" applyBorder="1" applyAlignment="1">
      <alignment horizontal="center" wrapText="1"/>
    </xf>
    <xf numFmtId="0" fontId="9" fillId="5" borderId="5" xfId="1" applyFont="1" applyFill="1" applyBorder="1" applyAlignment="1">
      <alignment horizontal="center" wrapText="1"/>
    </xf>
    <xf numFmtId="0" fontId="9" fillId="5" borderId="6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wrapText="1"/>
    </xf>
    <xf numFmtId="0" fontId="9" fillId="5" borderId="8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433F5B1-6F03-4CA6-A9F6-91855BC93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57-47F9-ADB8-A11E40FA3987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57-47F9-ADB8-A11E40FA39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DTA'!$B$5:$B$24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  <c:pt idx="19">
                  <c:v>2026*</c:v>
                </c:pt>
              </c:strCache>
            </c:strRef>
          </c:cat>
          <c:val>
            <c:numRef>
              <c:f>'Surtos de DTA'!$C$5:$C$24</c:f>
              <c:numCache>
                <c:formatCode>#,##0</c:formatCode>
                <c:ptCount val="20"/>
                <c:pt idx="0">
                  <c:v>158</c:v>
                </c:pt>
                <c:pt idx="1">
                  <c:v>189</c:v>
                </c:pt>
                <c:pt idx="2">
                  <c:v>306</c:v>
                </c:pt>
                <c:pt idx="3">
                  <c:v>373</c:v>
                </c:pt>
                <c:pt idx="4">
                  <c:v>312</c:v>
                </c:pt>
                <c:pt idx="5">
                  <c:v>408</c:v>
                </c:pt>
                <c:pt idx="6">
                  <c:v>268</c:v>
                </c:pt>
                <c:pt idx="7">
                  <c:v>155</c:v>
                </c:pt>
                <c:pt idx="8">
                  <c:v>124</c:v>
                </c:pt>
                <c:pt idx="9">
                  <c:v>86</c:v>
                </c:pt>
                <c:pt idx="10">
                  <c:v>77</c:v>
                </c:pt>
                <c:pt idx="11">
                  <c:v>55</c:v>
                </c:pt>
                <c:pt idx="12">
                  <c:v>64</c:v>
                </c:pt>
                <c:pt idx="13">
                  <c:v>19</c:v>
                </c:pt>
                <c:pt idx="14">
                  <c:v>48</c:v>
                </c:pt>
                <c:pt idx="15">
                  <c:v>116</c:v>
                </c:pt>
                <c:pt idx="16">
                  <c:v>98</c:v>
                </c:pt>
                <c:pt idx="17">
                  <c:v>101</c:v>
                </c:pt>
                <c:pt idx="18">
                  <c:v>149</c:v>
                </c:pt>
                <c:pt idx="1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7-47F9-ADB8-A11E40FA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57-47F9-ADB8-A11E40FA3987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57-47F9-ADB8-A11E40FA39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DTA'!$E$5:$E$24</c:f>
              <c:numCache>
                <c:formatCode>#,##0</c:formatCode>
                <c:ptCount val="20"/>
                <c:pt idx="0">
                  <c:v>1597</c:v>
                </c:pt>
                <c:pt idx="1">
                  <c:v>1432</c:v>
                </c:pt>
                <c:pt idx="2">
                  <c:v>2265</c:v>
                </c:pt>
                <c:pt idx="3">
                  <c:v>1953</c:v>
                </c:pt>
                <c:pt idx="4">
                  <c:v>2710</c:v>
                </c:pt>
                <c:pt idx="5">
                  <c:v>2627</c:v>
                </c:pt>
                <c:pt idx="6">
                  <c:v>2651</c:v>
                </c:pt>
                <c:pt idx="7">
                  <c:v>2042</c:v>
                </c:pt>
                <c:pt idx="8">
                  <c:v>1627</c:v>
                </c:pt>
                <c:pt idx="9">
                  <c:v>1529</c:v>
                </c:pt>
                <c:pt idx="10">
                  <c:v>1677</c:v>
                </c:pt>
                <c:pt idx="11">
                  <c:v>996</c:v>
                </c:pt>
                <c:pt idx="12">
                  <c:v>1047</c:v>
                </c:pt>
                <c:pt idx="13">
                  <c:v>175</c:v>
                </c:pt>
                <c:pt idx="14">
                  <c:v>517</c:v>
                </c:pt>
                <c:pt idx="15">
                  <c:v>1936</c:v>
                </c:pt>
                <c:pt idx="16">
                  <c:v>1604</c:v>
                </c:pt>
                <c:pt idx="17">
                  <c:v>838</c:v>
                </c:pt>
                <c:pt idx="18">
                  <c:v>1597</c:v>
                </c:pt>
                <c:pt idx="19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57-47F9-ADB8-A11E40FA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576262</xdr:colOff>
      <xdr:row>1</xdr:row>
      <xdr:rowOff>519112</xdr:rowOff>
    </xdr:from>
    <xdr:to>
      <xdr:col>24</xdr:col>
      <xdr:colOff>261937</xdr:colOff>
      <xdr:row>18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27E965-C5FA-484A-98AA-4586AAAC0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72ED-F80D-458C-9D74-FE5CF46004FD}">
  <sheetPr>
    <pageSetUpPr fitToPage="1"/>
  </sheetPr>
  <dimension ref="B2:F42"/>
  <sheetViews>
    <sheetView topLeftCell="A7" workbookViewId="0">
      <selection activeCell="B25" sqref="B25:F26"/>
    </sheetView>
  </sheetViews>
  <sheetFormatPr defaultColWidth="9" defaultRowHeight="12.75" x14ac:dyDescent="0.2"/>
  <cols>
    <col min="1" max="1" width="9" style="1" customWidth="1"/>
    <col min="2" max="2" width="21.85546875" style="1" customWidth="1"/>
    <col min="3" max="3" width="17.85546875" style="1" customWidth="1"/>
    <col min="4" max="4" width="18.28515625" style="1" customWidth="1"/>
    <col min="5" max="5" width="19" style="1" customWidth="1"/>
    <col min="6" max="6" width="15.7109375" style="1" customWidth="1"/>
    <col min="7" max="7" width="9.85546875" style="1" customWidth="1"/>
    <col min="8" max="8" width="11" style="1" customWidth="1"/>
    <col min="9" max="16384" width="9" style="1"/>
  </cols>
  <sheetData>
    <row r="2" spans="2:6" s="5" customFormat="1" ht="62.25" customHeight="1" x14ac:dyDescent="0.2">
      <c r="B2" s="31" t="s">
        <v>10</v>
      </c>
      <c r="C2" s="31"/>
      <c r="D2" s="31"/>
      <c r="E2" s="31"/>
      <c r="F2" s="31"/>
    </row>
    <row r="3" spans="2:6" ht="15" customHeight="1" x14ac:dyDescent="0.2">
      <c r="B3" s="30" t="s">
        <v>9</v>
      </c>
      <c r="C3" s="28" t="s">
        <v>8</v>
      </c>
      <c r="D3" s="29"/>
      <c r="E3" s="28" t="s">
        <v>8</v>
      </c>
      <c r="F3" s="27"/>
    </row>
    <row r="4" spans="2:6" ht="15" customHeight="1" x14ac:dyDescent="0.2">
      <c r="B4" s="26" t="s">
        <v>7</v>
      </c>
      <c r="C4" s="24" t="s">
        <v>6</v>
      </c>
      <c r="D4" s="25" t="s">
        <v>4</v>
      </c>
      <c r="E4" s="24" t="s">
        <v>5</v>
      </c>
      <c r="F4" s="23" t="s">
        <v>4</v>
      </c>
    </row>
    <row r="5" spans="2:6" ht="20.100000000000001" customHeight="1" x14ac:dyDescent="0.25">
      <c r="B5" s="22">
        <v>2007</v>
      </c>
      <c r="C5" s="21">
        <v>132</v>
      </c>
      <c r="D5" s="20">
        <f>(C5/$C$25)*100</f>
        <v>13.608247422680412</v>
      </c>
      <c r="E5" s="21">
        <v>1107</v>
      </c>
      <c r="F5" s="20">
        <f>(E5/$E$25)*100</f>
        <v>15.104379860826853</v>
      </c>
    </row>
    <row r="6" spans="2:6" ht="20.100000000000001" customHeight="1" x14ac:dyDescent="0.25">
      <c r="B6" s="15">
        <v>2008</v>
      </c>
      <c r="C6" s="14">
        <v>89</v>
      </c>
      <c r="D6" s="13">
        <f>(C6/$C$25)*100</f>
        <v>9.1752577319587623</v>
      </c>
      <c r="E6" s="14">
        <v>490</v>
      </c>
      <c r="F6" s="13">
        <f>(E6/$E$25)*100</f>
        <v>6.6857688634192929</v>
      </c>
    </row>
    <row r="7" spans="2:6" ht="20.100000000000001" customHeight="1" x14ac:dyDescent="0.25">
      <c r="B7" s="15">
        <v>2009</v>
      </c>
      <c r="C7" s="14">
        <v>39</v>
      </c>
      <c r="D7" s="13">
        <f>(C7/$C$25)*100</f>
        <v>4.0206185567010309</v>
      </c>
      <c r="E7" s="14">
        <v>1363</v>
      </c>
      <c r="F7" s="13">
        <f>(E7/$E$25)*100</f>
        <v>18.597352981307136</v>
      </c>
    </row>
    <row r="8" spans="2:6" ht="20.100000000000001" customHeight="1" x14ac:dyDescent="0.25">
      <c r="B8" s="15">
        <v>2010</v>
      </c>
      <c r="C8" s="14">
        <v>31</v>
      </c>
      <c r="D8" s="13">
        <f>(C8/$C$25)*100</f>
        <v>3.1958762886597936</v>
      </c>
      <c r="E8" s="14">
        <v>123</v>
      </c>
      <c r="F8" s="13">
        <f>(E8/$E$25)*100</f>
        <v>1.6782644289807616</v>
      </c>
    </row>
    <row r="9" spans="2:6" ht="20.100000000000001" customHeight="1" x14ac:dyDescent="0.25">
      <c r="B9" s="15">
        <v>2011</v>
      </c>
      <c r="C9" s="14">
        <v>4</v>
      </c>
      <c r="D9" s="13">
        <f>(C9/$C$25)*100</f>
        <v>0.41237113402061859</v>
      </c>
      <c r="E9" s="14">
        <v>8</v>
      </c>
      <c r="F9" s="13">
        <f>(E9/$E$25)*100</f>
        <v>0.10915541001500888</v>
      </c>
    </row>
    <row r="10" spans="2:6" ht="20.100000000000001" customHeight="1" x14ac:dyDescent="0.25">
      <c r="B10" s="15">
        <v>2012</v>
      </c>
      <c r="C10" s="14">
        <v>8</v>
      </c>
      <c r="D10" s="13">
        <f>(C10/$C$25)*100</f>
        <v>0.82474226804123718</v>
      </c>
      <c r="E10" s="14">
        <v>30</v>
      </c>
      <c r="F10" s="13">
        <f>(E10/$E$25)*100</f>
        <v>0.40933278755628322</v>
      </c>
    </row>
    <row r="11" spans="2:6" ht="20.100000000000001" customHeight="1" x14ac:dyDescent="0.25">
      <c r="B11" s="15">
        <v>2013</v>
      </c>
      <c r="C11" s="14">
        <v>2</v>
      </c>
      <c r="D11" s="13">
        <f>(C11/$C$25)*100</f>
        <v>0.2061855670103093</v>
      </c>
      <c r="E11" s="14">
        <v>19</v>
      </c>
      <c r="F11" s="13">
        <f>(E11/$E$25)*100</f>
        <v>0.25924409878564608</v>
      </c>
    </row>
    <row r="12" spans="2:6" ht="20.100000000000001" customHeight="1" x14ac:dyDescent="0.25">
      <c r="B12" s="15">
        <v>2014</v>
      </c>
      <c r="C12" s="14">
        <v>14</v>
      </c>
      <c r="D12" s="13">
        <f>(C12/$C$25)*100</f>
        <v>1.4432989690721649</v>
      </c>
      <c r="E12" s="14">
        <v>44</v>
      </c>
      <c r="F12" s="13">
        <f>(E12/$E$25)*100</f>
        <v>0.60035475508254876</v>
      </c>
    </row>
    <row r="13" spans="2:6" ht="20.100000000000001" customHeight="1" x14ac:dyDescent="0.25">
      <c r="B13" s="15">
        <v>2015</v>
      </c>
      <c r="C13" s="14">
        <v>32</v>
      </c>
      <c r="D13" s="13">
        <f>(C13/$C$25)*100</f>
        <v>3.2989690721649487</v>
      </c>
      <c r="E13" s="14">
        <v>283</v>
      </c>
      <c r="F13" s="13">
        <f>(E13/$E$25)*100</f>
        <v>3.8613726292809387</v>
      </c>
    </row>
    <row r="14" spans="2:6" ht="20.100000000000001" customHeight="1" x14ac:dyDescent="0.25">
      <c r="B14" s="15">
        <v>2016</v>
      </c>
      <c r="C14" s="14">
        <v>410</v>
      </c>
      <c r="D14" s="13">
        <f>(C14/$C$25)*100</f>
        <v>42.268041237113401</v>
      </c>
      <c r="E14" s="14">
        <v>2863</v>
      </c>
      <c r="F14" s="13">
        <f>(E14/$E$25)*100</f>
        <v>39.063992359121293</v>
      </c>
    </row>
    <row r="15" spans="2:6" ht="20.100000000000001" customHeight="1" x14ac:dyDescent="0.25">
      <c r="B15" s="15">
        <v>2017</v>
      </c>
      <c r="C15" s="14">
        <v>141</v>
      </c>
      <c r="D15" s="13">
        <f>(C15/$C$25)*100</f>
        <v>14.536082474226806</v>
      </c>
      <c r="E15" s="14">
        <v>739</v>
      </c>
      <c r="F15" s="13">
        <f>(E15/$E$25)*100</f>
        <v>10.083231000136445</v>
      </c>
    </row>
    <row r="16" spans="2:6" ht="20.100000000000001" customHeight="1" x14ac:dyDescent="0.25">
      <c r="B16" s="15">
        <v>2018</v>
      </c>
      <c r="C16" s="14">
        <v>23</v>
      </c>
      <c r="D16" s="13">
        <f>(C16/$C$25)*100</f>
        <v>2.3711340206185567</v>
      </c>
      <c r="E16" s="14">
        <v>120</v>
      </c>
      <c r="F16" s="13">
        <f>(E16/$E$25)*100</f>
        <v>1.6373311502251329</v>
      </c>
    </row>
    <row r="17" spans="2:6" s="2" customFormat="1" ht="20.100000000000001" customHeight="1" x14ac:dyDescent="0.25">
      <c r="B17" s="15">
        <v>2019</v>
      </c>
      <c r="C17" s="14">
        <v>17</v>
      </c>
      <c r="D17" s="13">
        <f>(C17/$C$25)*100</f>
        <v>1.7525773195876289</v>
      </c>
      <c r="E17" s="14">
        <v>73</v>
      </c>
      <c r="F17" s="13">
        <f>(E17/$E$25)*100</f>
        <v>0.99604311638695586</v>
      </c>
    </row>
    <row r="18" spans="2:6" s="16" customFormat="1" ht="20.100000000000001" customHeight="1" x14ac:dyDescent="0.25">
      <c r="B18" s="19">
        <v>2020</v>
      </c>
      <c r="C18" s="18">
        <v>5</v>
      </c>
      <c r="D18" s="17">
        <f>(C18/$C$25)*100</f>
        <v>0.51546391752577314</v>
      </c>
      <c r="E18" s="18">
        <v>12</v>
      </c>
      <c r="F18" s="17">
        <f>(E18/$E$25)*100</f>
        <v>0.16373311502251331</v>
      </c>
    </row>
    <row r="19" spans="2:6" s="16" customFormat="1" ht="20.100000000000001" customHeight="1" x14ac:dyDescent="0.25">
      <c r="B19" s="15">
        <v>2021</v>
      </c>
      <c r="C19" s="14">
        <v>1</v>
      </c>
      <c r="D19" s="13">
        <f>(C19/$C$25)*100</f>
        <v>0.10309278350515465</v>
      </c>
      <c r="E19" s="14">
        <v>3</v>
      </c>
      <c r="F19" s="13">
        <f>(E19/$E$25)*100</f>
        <v>4.0933278755628327E-2</v>
      </c>
    </row>
    <row r="20" spans="2:6" ht="20.100000000000001" customHeight="1" x14ac:dyDescent="0.25">
      <c r="B20" s="15">
        <v>2022</v>
      </c>
      <c r="C20" s="14">
        <v>6</v>
      </c>
      <c r="D20" s="13">
        <f>(C20/$C$25)*100</f>
        <v>0.61855670103092786</v>
      </c>
      <c r="E20" s="14">
        <v>13</v>
      </c>
      <c r="F20" s="13">
        <f>(E20/$E$25)*100</f>
        <v>0.17737754127438943</v>
      </c>
    </row>
    <row r="21" spans="2:6" ht="20.100000000000001" customHeight="1" x14ac:dyDescent="0.25">
      <c r="B21" s="15">
        <v>2023</v>
      </c>
      <c r="C21" s="14">
        <v>4</v>
      </c>
      <c r="D21" s="13">
        <f>(C21/$C$25)*100</f>
        <v>0.41237113402061859</v>
      </c>
      <c r="E21" s="14">
        <v>8</v>
      </c>
      <c r="F21" s="13">
        <f>(E21/$E$25)*100</f>
        <v>0.10915541001500888</v>
      </c>
    </row>
    <row r="22" spans="2:6" ht="20.100000000000001" customHeight="1" x14ac:dyDescent="0.25">
      <c r="B22" s="15">
        <v>2024</v>
      </c>
      <c r="C22" s="14">
        <v>5</v>
      </c>
      <c r="D22" s="13">
        <f>(C22/$C$25)*100</f>
        <v>0.51546391752577314</v>
      </c>
      <c r="E22" s="14">
        <v>10</v>
      </c>
      <c r="F22" s="13">
        <f>(E22/$E$25)*100</f>
        <v>0.1364442625187611</v>
      </c>
    </row>
    <row r="23" spans="2:6" ht="20.100000000000001" customHeight="1" x14ac:dyDescent="0.25">
      <c r="B23" s="12">
        <v>2025</v>
      </c>
      <c r="C23" s="11">
        <v>7</v>
      </c>
      <c r="D23" s="10">
        <f>(C23/$C$25)*100</f>
        <v>0.72164948453608246</v>
      </c>
      <c r="E23" s="11">
        <v>21</v>
      </c>
      <c r="F23" s="10">
        <f>(E23/$E$25)*100</f>
        <v>0.28653295128939826</v>
      </c>
    </row>
    <row r="24" spans="2:6" ht="20.100000000000001" customHeight="1" x14ac:dyDescent="0.25">
      <c r="B24" s="12" t="s">
        <v>3</v>
      </c>
      <c r="C24" s="11">
        <v>0</v>
      </c>
      <c r="D24" s="10">
        <f>(C24/$C$25)*100</f>
        <v>0</v>
      </c>
      <c r="E24" s="11">
        <v>0</v>
      </c>
      <c r="F24" s="10">
        <f>(E24/$E$25)*100</f>
        <v>0</v>
      </c>
    </row>
    <row r="25" spans="2:6" ht="20.100000000000001" customHeight="1" x14ac:dyDescent="0.25">
      <c r="B25" s="9" t="s">
        <v>2</v>
      </c>
      <c r="C25" s="9">
        <f>SUM(C5:C24)</f>
        <v>970</v>
      </c>
      <c r="D25" s="8">
        <f>SUM(D5:D24)</f>
        <v>100.00000000000001</v>
      </c>
      <c r="E25" s="9">
        <f>SUM(E5:E24)</f>
        <v>7329</v>
      </c>
      <c r="F25" s="8">
        <f>SUM(F5:F24)</f>
        <v>100</v>
      </c>
    </row>
    <row r="26" spans="2:6" ht="20.100000000000001" customHeight="1" x14ac:dyDescent="0.2">
      <c r="B26" s="7"/>
      <c r="C26" s="7"/>
      <c r="D26" s="7"/>
      <c r="E26" s="7"/>
      <c r="F26" s="7"/>
    </row>
    <row r="27" spans="2:6" s="2" customFormat="1" ht="20.100000000000001" customHeight="1" x14ac:dyDescent="0.2">
      <c r="B27" s="6" t="s">
        <v>1</v>
      </c>
      <c r="C27" s="5"/>
      <c r="D27" s="5"/>
      <c r="E27" s="5"/>
      <c r="F27" s="1"/>
    </row>
    <row r="28" spans="2:6" ht="20.100000000000001" customHeight="1" x14ac:dyDescent="0.25">
      <c r="B28" s="4" t="s">
        <v>0</v>
      </c>
      <c r="C28" s="3"/>
      <c r="D28" s="3"/>
      <c r="E28" s="3"/>
      <c r="F28" s="2"/>
    </row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  <row r="42" s="1" customFormat="1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B461-3F30-4D48-8B88-802991F27F4B}">
  <dimension ref="B2:I39"/>
  <sheetViews>
    <sheetView topLeftCell="A9" zoomScale="142" zoomScaleNormal="142" workbookViewId="0">
      <selection activeCell="B24" sqref="B24:F24"/>
    </sheetView>
  </sheetViews>
  <sheetFormatPr defaultColWidth="9" defaultRowHeight="12.75" x14ac:dyDescent="0.2"/>
  <cols>
    <col min="1" max="1" width="9" style="1" customWidth="1"/>
    <col min="2" max="2" width="22.5703125" style="1" customWidth="1"/>
    <col min="3" max="4" width="18.85546875" style="1" customWidth="1"/>
    <col min="5" max="5" width="19.140625" style="1" customWidth="1"/>
    <col min="6" max="6" width="19.85546875" style="1" customWidth="1"/>
    <col min="7" max="16384" width="9" style="1"/>
  </cols>
  <sheetData>
    <row r="2" spans="2:6" ht="72" customHeight="1" x14ac:dyDescent="0.2">
      <c r="B2" s="56" t="s">
        <v>18</v>
      </c>
      <c r="C2" s="56"/>
      <c r="D2" s="56"/>
      <c r="E2" s="56"/>
      <c r="F2" s="56"/>
    </row>
    <row r="3" spans="2:6" ht="15" customHeight="1" x14ac:dyDescent="0.2">
      <c r="B3" s="55" t="s">
        <v>9</v>
      </c>
      <c r="C3" s="54" t="s">
        <v>7</v>
      </c>
      <c r="D3" s="54"/>
      <c r="E3" s="54" t="s">
        <v>8</v>
      </c>
      <c r="F3" s="54"/>
    </row>
    <row r="4" spans="2:6" ht="15" customHeight="1" x14ac:dyDescent="0.2">
      <c r="B4" s="53" t="s">
        <v>7</v>
      </c>
      <c r="C4" s="53" t="s">
        <v>6</v>
      </c>
      <c r="D4" s="52" t="s">
        <v>4</v>
      </c>
      <c r="E4" s="53" t="s">
        <v>5</v>
      </c>
      <c r="F4" s="52" t="s">
        <v>4</v>
      </c>
    </row>
    <row r="5" spans="2:6" ht="20.100000000000001" customHeight="1" x14ac:dyDescent="0.25">
      <c r="B5" s="47">
        <v>2007</v>
      </c>
      <c r="C5" s="51">
        <v>158</v>
      </c>
      <c r="D5" s="44">
        <f>(C5/$C$25)*100</f>
        <v>5.0527662296130478</v>
      </c>
      <c r="E5" s="51">
        <v>1597</v>
      </c>
      <c r="F5" s="44">
        <f>(E5/$E$25)*100</f>
        <v>5.1576023769538821</v>
      </c>
    </row>
    <row r="6" spans="2:6" ht="20.100000000000001" customHeight="1" x14ac:dyDescent="0.25">
      <c r="B6" s="47">
        <v>2008</v>
      </c>
      <c r="C6" s="51">
        <v>189</v>
      </c>
      <c r="D6" s="44">
        <f>(C6/$C$25)*100</f>
        <v>6.044131755676367</v>
      </c>
      <c r="E6" s="51">
        <v>1432</v>
      </c>
      <c r="F6" s="44">
        <f>(E6/$E$25)*100</f>
        <v>4.6247254876630928</v>
      </c>
    </row>
    <row r="7" spans="2:6" ht="20.100000000000001" customHeight="1" x14ac:dyDescent="0.25">
      <c r="B7" s="47">
        <v>2009</v>
      </c>
      <c r="C7" s="51">
        <v>306</v>
      </c>
      <c r="D7" s="44">
        <f>(C7/$C$25)*100</f>
        <v>9.785737128237928</v>
      </c>
      <c r="E7" s="51">
        <v>2265</v>
      </c>
      <c r="F7" s="44">
        <f>(E7/$E$25)*100</f>
        <v>7.3149463893553799</v>
      </c>
    </row>
    <row r="8" spans="2:6" ht="20.100000000000001" customHeight="1" x14ac:dyDescent="0.25">
      <c r="B8" s="47">
        <v>2010</v>
      </c>
      <c r="C8" s="51">
        <v>373</v>
      </c>
      <c r="D8" s="44">
        <f>(C8/$C$25)*100</f>
        <v>11.92836584585865</v>
      </c>
      <c r="E8" s="51">
        <v>1953</v>
      </c>
      <c r="F8" s="44">
        <f>(E8/$E$25)*100</f>
        <v>6.3073246350600698</v>
      </c>
    </row>
    <row r="9" spans="2:6" ht="20.100000000000001" customHeight="1" x14ac:dyDescent="0.25">
      <c r="B9" s="47">
        <v>2011</v>
      </c>
      <c r="C9" s="45">
        <v>312</v>
      </c>
      <c r="D9" s="44">
        <f>(C9/$C$25)*100</f>
        <v>9.9776143268308282</v>
      </c>
      <c r="E9" s="51">
        <v>2710</v>
      </c>
      <c r="F9" s="44">
        <f>(E9/$E$25)*100</f>
        <v>8.7520992119881154</v>
      </c>
    </row>
    <row r="10" spans="2:6" ht="20.100000000000001" customHeight="1" x14ac:dyDescent="0.25">
      <c r="B10" s="47">
        <v>2012</v>
      </c>
      <c r="C10" s="45">
        <v>408</v>
      </c>
      <c r="D10" s="44">
        <f>(C10/$C$25)*100</f>
        <v>13.047649504317238</v>
      </c>
      <c r="E10" s="45">
        <v>2627</v>
      </c>
      <c r="F10" s="44">
        <f>(E10/$E$25)*100</f>
        <v>8.4840459888903244</v>
      </c>
    </row>
    <row r="11" spans="2:6" ht="20.100000000000001" customHeight="1" x14ac:dyDescent="0.25">
      <c r="B11" s="47">
        <v>2013</v>
      </c>
      <c r="C11" s="45">
        <v>268</v>
      </c>
      <c r="D11" s="44">
        <f>(C11/$C$25)*100</f>
        <v>8.5705148704828904</v>
      </c>
      <c r="E11" s="45">
        <v>2651</v>
      </c>
      <c r="F11" s="44">
        <f>(E11/$E$25)*100</f>
        <v>8.561555354605348</v>
      </c>
    </row>
    <row r="12" spans="2:6" ht="20.100000000000001" customHeight="1" x14ac:dyDescent="0.25">
      <c r="B12" s="47">
        <v>2014</v>
      </c>
      <c r="C12" s="49">
        <v>155</v>
      </c>
      <c r="D12" s="48">
        <f>(C12/$C$25)*100</f>
        <v>4.9568276303165977</v>
      </c>
      <c r="E12" s="49">
        <v>2042</v>
      </c>
      <c r="F12" s="48">
        <f>(E12/$E$25)*100</f>
        <v>6.5947551995866158</v>
      </c>
    </row>
    <row r="13" spans="2:6" ht="20.100000000000001" customHeight="1" x14ac:dyDescent="0.25">
      <c r="B13" s="47">
        <v>2015</v>
      </c>
      <c r="C13" s="45">
        <v>124</v>
      </c>
      <c r="D13" s="44">
        <f>(C13/$C$25)*100</f>
        <v>3.9654621042532776</v>
      </c>
      <c r="E13" s="45">
        <v>1627</v>
      </c>
      <c r="F13" s="44">
        <f>(E13/$E$25)*100</f>
        <v>5.2544890840976617</v>
      </c>
    </row>
    <row r="14" spans="2:6" ht="20.100000000000001" customHeight="1" x14ac:dyDescent="0.25">
      <c r="B14" s="47">
        <v>2016</v>
      </c>
      <c r="C14" s="45">
        <v>86</v>
      </c>
      <c r="D14" s="44">
        <f>(C14/$C$25)*100</f>
        <v>2.7502398464982409</v>
      </c>
      <c r="E14" s="45">
        <v>1529</v>
      </c>
      <c r="F14" s="44">
        <f>(E14/$E$25)*100</f>
        <v>4.9379925074279809</v>
      </c>
    </row>
    <row r="15" spans="2:6" s="2" customFormat="1" ht="20.100000000000001" customHeight="1" x14ac:dyDescent="0.25">
      <c r="B15" s="47">
        <v>2017</v>
      </c>
      <c r="C15" s="45">
        <v>77</v>
      </c>
      <c r="D15" s="44">
        <f>(C15/$C$25)*100</f>
        <v>2.4624240486088902</v>
      </c>
      <c r="E15" s="45">
        <v>1677</v>
      </c>
      <c r="F15" s="44">
        <f>(E15/$E$25)*100</f>
        <v>5.4159669293372952</v>
      </c>
    </row>
    <row r="16" spans="2:6" s="50" customFormat="1" ht="20.100000000000001" customHeight="1" x14ac:dyDescent="0.25">
      <c r="B16" s="47">
        <v>2018</v>
      </c>
      <c r="C16" s="45">
        <v>55</v>
      </c>
      <c r="D16" s="44">
        <f>(C16/$C$25)*100</f>
        <v>1.7588743204349215</v>
      </c>
      <c r="E16" s="45">
        <v>996</v>
      </c>
      <c r="F16" s="44">
        <f>(E16/$E$25)*100</f>
        <v>3.2166386771734916</v>
      </c>
    </row>
    <row r="17" spans="2:9" s="2" customFormat="1" ht="20.100000000000001" customHeight="1" x14ac:dyDescent="0.25">
      <c r="B17" s="47">
        <v>2019</v>
      </c>
      <c r="C17" s="45">
        <v>64</v>
      </c>
      <c r="D17" s="44">
        <f>(C17/$C$25)*100</f>
        <v>2.0466901183242725</v>
      </c>
      <c r="E17" s="45">
        <v>1047</v>
      </c>
      <c r="F17" s="44">
        <f>(E17/$E$25)*100</f>
        <v>3.3813460793179178</v>
      </c>
    </row>
    <row r="18" spans="2:9" s="2" customFormat="1" ht="20.100000000000001" customHeight="1" x14ac:dyDescent="0.25">
      <c r="B18" s="47">
        <v>2020</v>
      </c>
      <c r="C18" s="49">
        <v>19</v>
      </c>
      <c r="D18" s="48">
        <f>(C18/$C$25)*100</f>
        <v>0.60761112887751834</v>
      </c>
      <c r="E18" s="45">
        <v>175</v>
      </c>
      <c r="F18" s="44">
        <f>(E18/$E$25)*100</f>
        <v>0.56517245833871588</v>
      </c>
    </row>
    <row r="19" spans="2:9" s="2" customFormat="1" ht="20.100000000000001" customHeight="1" x14ac:dyDescent="0.25">
      <c r="B19" s="47">
        <v>2021</v>
      </c>
      <c r="C19" s="45">
        <v>48</v>
      </c>
      <c r="D19" s="44">
        <f>(C19/$C$25)*100</f>
        <v>1.5350175887432043</v>
      </c>
      <c r="E19" s="45">
        <v>517</v>
      </c>
      <c r="F19" s="44">
        <f>(E19/$E$25)*100</f>
        <v>1.6696809197778064</v>
      </c>
    </row>
    <row r="20" spans="2:9" s="2" customFormat="1" ht="20.100000000000001" customHeight="1" x14ac:dyDescent="0.25">
      <c r="B20" s="47">
        <v>2022</v>
      </c>
      <c r="C20" s="45">
        <v>116</v>
      </c>
      <c r="D20" s="44">
        <f>(C20/$C$25)*100</f>
        <v>3.7096258394627442</v>
      </c>
      <c r="E20" s="45">
        <v>1936</v>
      </c>
      <c r="F20" s="44">
        <f>(E20/$E$25)*100</f>
        <v>6.2524221676785956</v>
      </c>
    </row>
    <row r="21" spans="2:9" s="2" customFormat="1" ht="20.100000000000001" customHeight="1" x14ac:dyDescent="0.25">
      <c r="B21" s="47">
        <v>2023</v>
      </c>
      <c r="C21" s="45">
        <v>98</v>
      </c>
      <c r="D21" s="44">
        <f>(C21/$C$25)*100</f>
        <v>3.1339942436840422</v>
      </c>
      <c r="E21" s="45">
        <v>1604</v>
      </c>
      <c r="F21" s="44">
        <f>(E21/$E$25)*100</f>
        <v>5.1802092752874307</v>
      </c>
    </row>
    <row r="22" spans="2:9" s="2" customFormat="1" ht="20.100000000000001" customHeight="1" x14ac:dyDescent="0.25">
      <c r="B22" s="47">
        <v>2024</v>
      </c>
      <c r="C22" s="45">
        <v>101</v>
      </c>
      <c r="D22" s="44">
        <f>(C22/$C$25)*100</f>
        <v>3.2299328429804923</v>
      </c>
      <c r="E22" s="45">
        <v>838</v>
      </c>
      <c r="F22" s="44">
        <f>(E22/$E$25)*100</f>
        <v>2.7063686862162513</v>
      </c>
    </row>
    <row r="23" spans="2:9" s="2" customFormat="1" ht="20.100000000000001" customHeight="1" x14ac:dyDescent="0.25">
      <c r="B23" s="46" t="s">
        <v>17</v>
      </c>
      <c r="C23" s="45">
        <v>149</v>
      </c>
      <c r="D23" s="44">
        <f>(C23/$C$25)*100</f>
        <v>4.7649504317236966</v>
      </c>
      <c r="E23" s="45">
        <v>1597</v>
      </c>
      <c r="F23" s="44">
        <f>(E23/$E$25)*100</f>
        <v>5.1576023769538821</v>
      </c>
    </row>
    <row r="24" spans="2:9" s="2" customFormat="1" ht="20.100000000000001" customHeight="1" x14ac:dyDescent="0.25">
      <c r="B24" s="43" t="s">
        <v>3</v>
      </c>
      <c r="C24" s="42">
        <v>21</v>
      </c>
      <c r="D24" s="41">
        <f>(C24/$C$25)*100</f>
        <v>0.67157019507515192</v>
      </c>
      <c r="E24" s="42">
        <v>144</v>
      </c>
      <c r="F24" s="41">
        <f>(E24/$E$25)*100</f>
        <v>0.46505619429014339</v>
      </c>
    </row>
    <row r="25" spans="2:9" ht="20.100000000000001" customHeight="1" x14ac:dyDescent="0.25">
      <c r="B25" s="40" t="s">
        <v>2</v>
      </c>
      <c r="C25" s="39">
        <f>SUM(C5:C24)</f>
        <v>3127</v>
      </c>
      <c r="D25" s="38">
        <f>SUM(D5:D24)</f>
        <v>100.00000000000001</v>
      </c>
      <c r="E25" s="39">
        <f>SUM(E5:E24)</f>
        <v>30964</v>
      </c>
      <c r="F25" s="38">
        <f>SUM(F5:F24)</f>
        <v>99.999999999999986</v>
      </c>
    </row>
    <row r="26" spans="2:9" ht="20.100000000000001" customHeight="1" x14ac:dyDescent="0.2"/>
    <row r="27" spans="2:9" s="2" customFormat="1" ht="20.100000000000001" customHeight="1" x14ac:dyDescent="0.25">
      <c r="B27" s="37" t="s">
        <v>16</v>
      </c>
      <c r="C27" s="36"/>
      <c r="D27" s="5"/>
      <c r="E27" s="5"/>
      <c r="F27" s="1"/>
    </row>
    <row r="28" spans="2:9" ht="20.100000000000001" customHeight="1" x14ac:dyDescent="0.25">
      <c r="B28" s="4" t="s">
        <v>15</v>
      </c>
      <c r="C28" s="35"/>
      <c r="D28" s="34"/>
      <c r="E28" s="34"/>
      <c r="F28" s="2"/>
    </row>
    <row r="29" spans="2:9" ht="15" x14ac:dyDescent="0.2">
      <c r="B29" s="33" t="s">
        <v>14</v>
      </c>
      <c r="C29" s="32"/>
      <c r="D29" s="32"/>
      <c r="E29" s="32"/>
      <c r="F29" s="32"/>
      <c r="G29" s="32"/>
      <c r="H29" s="32"/>
      <c r="I29" s="32"/>
    </row>
    <row r="30" spans="2:9" ht="15" x14ac:dyDescent="0.2">
      <c r="B30" s="33" t="s">
        <v>13</v>
      </c>
      <c r="C30" s="32"/>
      <c r="D30" s="32"/>
      <c r="E30" s="32"/>
      <c r="F30" s="32"/>
      <c r="G30" s="32"/>
      <c r="H30" s="32"/>
      <c r="I30" s="32"/>
    </row>
    <row r="31" spans="2:9" ht="15" x14ac:dyDescent="0.2">
      <c r="B31" s="33" t="s">
        <v>12</v>
      </c>
      <c r="C31" s="32"/>
      <c r="D31" s="32"/>
      <c r="E31" s="32"/>
      <c r="F31" s="32"/>
      <c r="G31" s="32"/>
      <c r="H31" s="32"/>
      <c r="I31" s="32"/>
    </row>
    <row r="32" spans="2:9" ht="15" x14ac:dyDescent="0.2">
      <c r="B32" s="33" t="s">
        <v>11</v>
      </c>
      <c r="C32" s="32"/>
      <c r="D32" s="32"/>
      <c r="E32" s="32"/>
      <c r="F32" s="32"/>
      <c r="G32" s="32"/>
      <c r="H32" s="32"/>
      <c r="I32" s="32"/>
    </row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4D9B-5161-48C5-A547-83F3A5D4AFDB}">
  <dimension ref="B2:L32"/>
  <sheetViews>
    <sheetView topLeftCell="A10" workbookViewId="0">
      <selection activeCell="B24" sqref="B24:F24"/>
    </sheetView>
  </sheetViews>
  <sheetFormatPr defaultColWidth="9" defaultRowHeight="12.75" x14ac:dyDescent="0.2"/>
  <cols>
    <col min="1" max="1" width="9" style="1" customWidth="1"/>
    <col min="2" max="6" width="17.140625" style="1" customWidth="1"/>
    <col min="7" max="7" width="9" style="1"/>
    <col min="8" max="8" width="8.85546875" style="1" customWidth="1"/>
    <col min="9" max="16384" width="9" style="1"/>
  </cols>
  <sheetData>
    <row r="2" spans="2:12" ht="62.25" customHeight="1" x14ac:dyDescent="0.2">
      <c r="B2" s="31" t="s">
        <v>23</v>
      </c>
      <c r="C2" s="31"/>
      <c r="D2" s="31"/>
      <c r="E2" s="31"/>
      <c r="F2" s="31"/>
      <c r="G2" s="5"/>
      <c r="H2" s="5"/>
    </row>
    <row r="3" spans="2:12" ht="30" customHeight="1" x14ac:dyDescent="0.2">
      <c r="B3" s="30" t="s">
        <v>22</v>
      </c>
      <c r="C3" s="73" t="s">
        <v>21</v>
      </c>
      <c r="D3" s="73" t="s">
        <v>4</v>
      </c>
      <c r="E3" s="73" t="s">
        <v>20</v>
      </c>
      <c r="F3" s="73" t="s">
        <v>4</v>
      </c>
    </row>
    <row r="4" spans="2:12" ht="20.100000000000001" customHeight="1" x14ac:dyDescent="0.25">
      <c r="B4" s="15">
        <v>2007</v>
      </c>
      <c r="C4" s="14">
        <v>2</v>
      </c>
      <c r="D4" s="13">
        <f>(C4/$C$24)*100</f>
        <v>1.3071895424836601</v>
      </c>
      <c r="E4" s="14">
        <v>5</v>
      </c>
      <c r="F4" s="13">
        <f>(E4/$E$24)*100</f>
        <v>0.68212824010914053</v>
      </c>
    </row>
    <row r="5" spans="2:12" ht="20.100000000000001" customHeight="1" x14ac:dyDescent="0.25">
      <c r="B5" s="15">
        <v>2008</v>
      </c>
      <c r="C5" s="14">
        <v>6</v>
      </c>
      <c r="D5" s="13">
        <f>(C5/$C$24)*100</f>
        <v>3.9215686274509802</v>
      </c>
      <c r="E5" s="14">
        <v>26</v>
      </c>
      <c r="F5" s="13">
        <f>(E5/$E$24)*100</f>
        <v>3.547066848567531</v>
      </c>
    </row>
    <row r="6" spans="2:12" ht="20.100000000000001" customHeight="1" x14ac:dyDescent="0.25">
      <c r="B6" s="15">
        <v>2009</v>
      </c>
      <c r="C6" s="14">
        <v>3</v>
      </c>
      <c r="D6" s="13">
        <f>(C6/$C$24)*100</f>
        <v>1.9607843137254901</v>
      </c>
      <c r="E6" s="14">
        <v>10</v>
      </c>
      <c r="F6" s="13">
        <f>(E6/$E$24)*100</f>
        <v>1.3642564802182811</v>
      </c>
    </row>
    <row r="7" spans="2:12" ht="20.100000000000001" customHeight="1" x14ac:dyDescent="0.25">
      <c r="B7" s="15">
        <v>2010</v>
      </c>
      <c r="C7" s="14">
        <v>5</v>
      </c>
      <c r="D7" s="13">
        <f>(C7/$C$24)*100</f>
        <v>3.2679738562091507</v>
      </c>
      <c r="E7" s="14">
        <v>23</v>
      </c>
      <c r="F7" s="13">
        <f>(E7/$E$24)*100</f>
        <v>3.1377899045020468</v>
      </c>
    </row>
    <row r="8" spans="2:12" ht="20.100000000000001" customHeight="1" x14ac:dyDescent="0.25">
      <c r="B8" s="15">
        <v>2011</v>
      </c>
      <c r="C8" s="14">
        <v>10</v>
      </c>
      <c r="D8" s="13">
        <f>(C8/$C$24)*100</f>
        <v>6.5359477124183014</v>
      </c>
      <c r="E8" s="14">
        <v>45</v>
      </c>
      <c r="F8" s="13">
        <f>(E8/$E$24)*100</f>
        <v>6.1391541609822644</v>
      </c>
    </row>
    <row r="9" spans="2:12" ht="20.100000000000001" customHeight="1" x14ac:dyDescent="0.25">
      <c r="B9" s="15">
        <v>2012</v>
      </c>
      <c r="C9" s="14">
        <v>5</v>
      </c>
      <c r="D9" s="13">
        <f>(C9/$C$24)*100</f>
        <v>3.2679738562091507</v>
      </c>
      <c r="E9" s="14">
        <v>41</v>
      </c>
      <c r="F9" s="13">
        <f>(E9/$E$24)*100</f>
        <v>5.5934515688949515</v>
      </c>
    </row>
    <row r="10" spans="2:12" ht="20.100000000000001" customHeight="1" x14ac:dyDescent="0.25">
      <c r="B10" s="15">
        <v>2013</v>
      </c>
      <c r="C10" s="14">
        <v>3</v>
      </c>
      <c r="D10" s="13">
        <f>(C10/$C$24)*100</f>
        <v>1.9607843137254901</v>
      </c>
      <c r="E10" s="14">
        <v>9</v>
      </c>
      <c r="F10" s="13">
        <f>(E10/$E$24)*100</f>
        <v>1.2278308321964531</v>
      </c>
    </row>
    <row r="11" spans="2:12" ht="20.100000000000001" customHeight="1" x14ac:dyDescent="0.25">
      <c r="B11" s="15">
        <v>2014</v>
      </c>
      <c r="C11" s="14">
        <v>11</v>
      </c>
      <c r="D11" s="13">
        <f>(C11/$C$24)*100</f>
        <v>7.18954248366013</v>
      </c>
      <c r="E11" s="14">
        <v>80</v>
      </c>
      <c r="F11" s="13">
        <f>(E11/$E$24)*100</f>
        <v>10.914051841746248</v>
      </c>
    </row>
    <row r="12" spans="2:12" ht="20.100000000000001" customHeight="1" x14ac:dyDescent="0.25">
      <c r="B12" s="15">
        <v>2015</v>
      </c>
      <c r="C12" s="14">
        <v>6</v>
      </c>
      <c r="D12" s="13">
        <f>(C12/$C$24)*100</f>
        <v>3.9215686274509802</v>
      </c>
      <c r="E12" s="14">
        <v>28</v>
      </c>
      <c r="F12" s="13">
        <f>(E12/$E$24)*100</f>
        <v>3.8199181446111869</v>
      </c>
    </row>
    <row r="13" spans="2:12" ht="20.100000000000001" customHeight="1" x14ac:dyDescent="0.25">
      <c r="B13" s="15">
        <v>2016</v>
      </c>
      <c r="C13" s="14">
        <v>7</v>
      </c>
      <c r="D13" s="13">
        <f>(C13/$C$24)*100</f>
        <v>4.5751633986928102</v>
      </c>
      <c r="E13" s="14">
        <v>33</v>
      </c>
      <c r="F13" s="13">
        <f>(E13/$E$24)*100</f>
        <v>4.5020463847203276</v>
      </c>
    </row>
    <row r="14" spans="2:12" s="2" customFormat="1" ht="20.100000000000001" customHeight="1" x14ac:dyDescent="0.25">
      <c r="B14" s="15">
        <v>2017</v>
      </c>
      <c r="C14" s="14">
        <v>7</v>
      </c>
      <c r="D14" s="13">
        <f>(C14/$C$24)*100</f>
        <v>4.5751633986928102</v>
      </c>
      <c r="E14" s="14">
        <v>31</v>
      </c>
      <c r="F14" s="13">
        <f>(E14/$E$24)*100</f>
        <v>4.2291950886766712</v>
      </c>
      <c r="L14" s="1"/>
    </row>
    <row r="15" spans="2:12" s="50" customFormat="1" ht="20.100000000000001" customHeight="1" x14ac:dyDescent="0.25">
      <c r="B15" s="15">
        <v>2018</v>
      </c>
      <c r="C15" s="14">
        <v>6</v>
      </c>
      <c r="D15" s="13">
        <f>(C15/$C$24)*100</f>
        <v>3.9215686274509802</v>
      </c>
      <c r="E15" s="14">
        <v>40</v>
      </c>
      <c r="F15" s="13">
        <f>(E15/$E$24)*100</f>
        <v>5.4570259208731242</v>
      </c>
      <c r="L15" s="1"/>
    </row>
    <row r="16" spans="2:12" ht="20.100000000000001" customHeight="1" x14ac:dyDescent="0.25">
      <c r="B16" s="15">
        <v>2019</v>
      </c>
      <c r="C16" s="14">
        <v>6</v>
      </c>
      <c r="D16" s="13">
        <f>(C16/$C$24)*100</f>
        <v>3.9215686274509802</v>
      </c>
      <c r="E16" s="14">
        <v>44</v>
      </c>
      <c r="F16" s="13">
        <f>(E16/$E$24)*100</f>
        <v>6.0027285129604371</v>
      </c>
    </row>
    <row r="17" spans="2:12" ht="20.100000000000001" customHeight="1" x14ac:dyDescent="0.25">
      <c r="B17" s="15">
        <v>2020</v>
      </c>
      <c r="C17" s="14">
        <v>0</v>
      </c>
      <c r="D17" s="13">
        <f>(C17/$C$24)*100</f>
        <v>0</v>
      </c>
      <c r="E17" s="14">
        <v>0</v>
      </c>
      <c r="F17" s="13">
        <f>(E17/$E$24)*100</f>
        <v>0</v>
      </c>
    </row>
    <row r="18" spans="2:12" ht="20.100000000000001" customHeight="1" x14ac:dyDescent="0.25">
      <c r="B18" s="15">
        <v>2021</v>
      </c>
      <c r="C18" s="14">
        <v>0</v>
      </c>
      <c r="D18" s="13">
        <f>(C18/$C$24)*100</f>
        <v>0</v>
      </c>
      <c r="E18" s="14">
        <v>0</v>
      </c>
      <c r="F18" s="13">
        <f>(E18/$E$24)*100</f>
        <v>0</v>
      </c>
    </row>
    <row r="19" spans="2:12" ht="20.100000000000001" customHeight="1" x14ac:dyDescent="0.25">
      <c r="B19" s="15">
        <v>2022</v>
      </c>
      <c r="C19" s="14">
        <v>5</v>
      </c>
      <c r="D19" s="13">
        <f>(C19/$C$24)*100</f>
        <v>3.2679738562091507</v>
      </c>
      <c r="E19" s="14">
        <v>13</v>
      </c>
      <c r="F19" s="13">
        <f>(E19/$E$24)*100</f>
        <v>1.7735334242837655</v>
      </c>
    </row>
    <row r="20" spans="2:12" ht="20.100000000000001" customHeight="1" x14ac:dyDescent="0.25">
      <c r="B20" s="19">
        <v>2023</v>
      </c>
      <c r="C20" s="72">
        <v>23</v>
      </c>
      <c r="D20" s="71">
        <f>(C20/$C$24)*100</f>
        <v>15.032679738562091</v>
      </c>
      <c r="E20" s="18">
        <v>114</v>
      </c>
      <c r="F20" s="17">
        <f>(E20/$E$24)*100</f>
        <v>15.552523874488402</v>
      </c>
    </row>
    <row r="21" spans="2:12" ht="20.100000000000001" customHeight="1" x14ac:dyDescent="0.25">
      <c r="B21" s="70">
        <v>2024</v>
      </c>
      <c r="C21" s="69">
        <v>29</v>
      </c>
      <c r="D21" s="68">
        <f>(C21/$C$24)*100</f>
        <v>18.954248366013072</v>
      </c>
      <c r="E21" s="18">
        <v>132</v>
      </c>
      <c r="F21" s="17">
        <f>(E21/$E$24)*100</f>
        <v>18.00818553888131</v>
      </c>
    </row>
    <row r="22" spans="2:12" ht="20.100000000000001" customHeight="1" x14ac:dyDescent="0.25">
      <c r="B22" s="67">
        <v>2025</v>
      </c>
      <c r="C22" s="66">
        <v>19</v>
      </c>
      <c r="D22" s="65">
        <f>(C22/$C$24)*100</f>
        <v>12.418300653594772</v>
      </c>
      <c r="E22" s="64">
        <v>59</v>
      </c>
      <c r="F22" s="63">
        <f>(E22/$E$24)*100</f>
        <v>8.0491132332878585</v>
      </c>
    </row>
    <row r="23" spans="2:12" ht="20.100000000000001" customHeight="1" x14ac:dyDescent="0.25">
      <c r="B23" s="67" t="s">
        <v>3</v>
      </c>
      <c r="C23" s="66">
        <v>0</v>
      </c>
      <c r="D23" s="65">
        <f>(C23/$C$24)*100</f>
        <v>0</v>
      </c>
      <c r="E23" s="64">
        <v>0</v>
      </c>
      <c r="F23" s="63">
        <f>(E23/$E$24)*100</f>
        <v>0</v>
      </c>
    </row>
    <row r="24" spans="2:12" ht="20.100000000000001" customHeight="1" x14ac:dyDescent="0.25">
      <c r="B24" s="62" t="s">
        <v>2</v>
      </c>
      <c r="C24" s="62">
        <f>SUM(C4:C22)</f>
        <v>153</v>
      </c>
      <c r="D24" s="8">
        <f>SUM(D4:D22)</f>
        <v>100</v>
      </c>
      <c r="E24" s="9">
        <f>SUM(E4:E22)</f>
        <v>733</v>
      </c>
      <c r="F24" s="8">
        <f>SUM(F4:F22)</f>
        <v>99.999999999999986</v>
      </c>
    </row>
    <row r="25" spans="2:12" s="61" customFormat="1" ht="20.100000000000001" customHeight="1" x14ac:dyDescent="0.25">
      <c r="B25" s="36"/>
      <c r="C25" s="36"/>
      <c r="D25" s="36"/>
      <c r="E25" s="36"/>
      <c r="F25" s="36"/>
      <c r="L25" s="1"/>
    </row>
    <row r="26" spans="2:12" s="61" customFormat="1" ht="20.100000000000001" customHeight="1" x14ac:dyDescent="0.25">
      <c r="B26" s="37" t="s">
        <v>1</v>
      </c>
      <c r="C26" s="36"/>
      <c r="D26" s="36"/>
      <c r="E26" s="36"/>
      <c r="F26" s="36"/>
      <c r="L26" s="1"/>
    </row>
    <row r="27" spans="2:12" ht="20.100000000000001" customHeight="1" x14ac:dyDescent="0.25">
      <c r="B27" s="60" t="s">
        <v>19</v>
      </c>
      <c r="C27" s="59"/>
      <c r="D27" s="59"/>
      <c r="E27" s="59"/>
      <c r="F27" s="58"/>
    </row>
    <row r="28" spans="2:12" ht="20.100000000000001" customHeight="1" x14ac:dyDescent="0.2"/>
    <row r="29" spans="2:12" ht="20.100000000000001" customHeight="1" x14ac:dyDescent="0.2"/>
    <row r="32" spans="2:12" x14ac:dyDescent="0.2">
      <c r="L32" s="57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3629-0032-4C69-97BB-8FA494ABC48F}">
  <dimension ref="B2:K36"/>
  <sheetViews>
    <sheetView topLeftCell="A7" workbookViewId="0">
      <selection activeCell="B25" sqref="B25:G25"/>
    </sheetView>
  </sheetViews>
  <sheetFormatPr defaultColWidth="9" defaultRowHeight="12.75" x14ac:dyDescent="0.2"/>
  <cols>
    <col min="1" max="1" width="9" style="1" customWidth="1"/>
    <col min="2" max="2" width="20.7109375" style="1" customWidth="1"/>
    <col min="3" max="3" width="17.85546875" style="1" customWidth="1"/>
    <col min="4" max="4" width="13.7109375" style="1" customWidth="1"/>
    <col min="5" max="5" width="21.140625" style="1" customWidth="1"/>
    <col min="6" max="6" width="14.85546875" style="1" customWidth="1"/>
    <col min="7" max="16384" width="9" style="1"/>
  </cols>
  <sheetData>
    <row r="2" spans="2:11" ht="86.25" customHeight="1" x14ac:dyDescent="0.25">
      <c r="B2" s="31" t="s">
        <v>32</v>
      </c>
      <c r="C2" s="31"/>
      <c r="D2" s="31"/>
      <c r="E2" s="31"/>
      <c r="F2" s="31"/>
      <c r="G2" s="36"/>
      <c r="H2" s="36"/>
      <c r="I2" s="36"/>
      <c r="J2" s="36"/>
      <c r="K2" s="36"/>
    </row>
    <row r="3" spans="2:11" ht="15" customHeight="1" x14ac:dyDescent="0.25">
      <c r="B3" s="90" t="s">
        <v>31</v>
      </c>
      <c r="C3" s="28" t="s">
        <v>8</v>
      </c>
      <c r="D3" s="29"/>
      <c r="E3" s="28" t="s">
        <v>8</v>
      </c>
      <c r="F3" s="27"/>
      <c r="G3" s="36"/>
      <c r="H3" s="36"/>
      <c r="I3" s="36"/>
      <c r="J3" s="36"/>
      <c r="K3" s="36"/>
    </row>
    <row r="4" spans="2:11" ht="15" customHeight="1" x14ac:dyDescent="0.25">
      <c r="B4" s="89" t="s">
        <v>30</v>
      </c>
      <c r="C4" s="24" t="s">
        <v>6</v>
      </c>
      <c r="D4" s="25" t="s">
        <v>4</v>
      </c>
      <c r="E4" s="24" t="s">
        <v>5</v>
      </c>
      <c r="F4" s="23" t="s">
        <v>4</v>
      </c>
      <c r="G4" s="36"/>
      <c r="H4" s="36"/>
      <c r="I4" s="36"/>
      <c r="J4" s="36"/>
      <c r="K4" s="36"/>
    </row>
    <row r="5" spans="2:11" ht="20.100000000000001" customHeight="1" x14ac:dyDescent="0.25">
      <c r="B5" s="15">
        <v>2007</v>
      </c>
      <c r="C5" s="14">
        <v>1</v>
      </c>
      <c r="D5" s="13">
        <f>(C5/$C$25)*100</f>
        <v>1.437607820586544E-2</v>
      </c>
      <c r="E5" s="14">
        <v>3</v>
      </c>
      <c r="F5" s="13">
        <f>(E5/$E$25)*100</f>
        <v>4.6543378428695542E-3</v>
      </c>
      <c r="G5" s="36"/>
      <c r="H5" s="36"/>
      <c r="I5" s="36"/>
      <c r="J5" s="36"/>
      <c r="K5" s="36"/>
    </row>
    <row r="6" spans="2:11" ht="20.100000000000001" customHeight="1" x14ac:dyDescent="0.25">
      <c r="B6" s="15">
        <v>2008</v>
      </c>
      <c r="C6" s="14">
        <v>1</v>
      </c>
      <c r="D6" s="13">
        <f>(C6/$C$25)*100</f>
        <v>1.437607820586544E-2</v>
      </c>
      <c r="E6" s="14">
        <v>12</v>
      </c>
      <c r="F6" s="13">
        <f>(E6/$E$25)*100</f>
        <v>1.8617351371478217E-2</v>
      </c>
      <c r="G6" s="36"/>
      <c r="H6" s="36"/>
      <c r="I6" s="36"/>
      <c r="J6" s="36"/>
      <c r="K6" s="36"/>
    </row>
    <row r="7" spans="2:11" ht="20.100000000000001" customHeight="1" x14ac:dyDescent="0.25">
      <c r="B7" s="15">
        <v>2009</v>
      </c>
      <c r="C7" s="14">
        <v>67</v>
      </c>
      <c r="D7" s="13">
        <f>(C7/$C$25)*100</f>
        <v>0.96319723979298444</v>
      </c>
      <c r="E7" s="14">
        <v>643</v>
      </c>
      <c r="F7" s="13">
        <f>(E7/$E$25)*100</f>
        <v>0.99757974432170793</v>
      </c>
      <c r="G7" s="36"/>
      <c r="H7" s="36"/>
      <c r="I7" s="36"/>
      <c r="J7" s="36"/>
      <c r="K7" s="36"/>
    </row>
    <row r="8" spans="2:11" ht="20.100000000000001" customHeight="1" x14ac:dyDescent="0.25">
      <c r="B8" s="15">
        <v>2010</v>
      </c>
      <c r="C8" s="14">
        <v>6</v>
      </c>
      <c r="D8" s="13">
        <f>(C8/$C$25)*100</f>
        <v>8.6256469235192632E-2</v>
      </c>
      <c r="E8" s="14">
        <v>83</v>
      </c>
      <c r="F8" s="13">
        <f>(E8/$E$25)*100</f>
        <v>0.12877001365272434</v>
      </c>
      <c r="G8" s="36"/>
      <c r="H8" s="36"/>
      <c r="I8" s="36"/>
      <c r="J8" s="36"/>
      <c r="K8" s="36"/>
    </row>
    <row r="9" spans="2:11" ht="20.100000000000001" customHeight="1" x14ac:dyDescent="0.25">
      <c r="B9" s="15">
        <v>2011</v>
      </c>
      <c r="C9" s="14">
        <v>3</v>
      </c>
      <c r="D9" s="13">
        <f>(C9/$C$25)*100</f>
        <v>4.3128234617596316E-2</v>
      </c>
      <c r="E9" s="14">
        <v>11</v>
      </c>
      <c r="F9" s="13">
        <f>(E9/$E$25)*100</f>
        <v>1.706590542385503E-2</v>
      </c>
      <c r="G9" s="36"/>
      <c r="H9" s="36"/>
      <c r="I9" s="36"/>
      <c r="J9" s="36"/>
      <c r="K9" s="36"/>
    </row>
    <row r="10" spans="2:11" ht="20.100000000000001" customHeight="1" x14ac:dyDescent="0.25">
      <c r="B10" s="15">
        <v>2012</v>
      </c>
      <c r="C10" s="14">
        <v>5</v>
      </c>
      <c r="D10" s="13">
        <f>(C10/$C$25)*100</f>
        <v>7.1880391029327209E-2</v>
      </c>
      <c r="E10" s="14">
        <v>40</v>
      </c>
      <c r="F10" s="13">
        <f>(E10/$E$25)*100</f>
        <v>6.2057837904927395E-2</v>
      </c>
      <c r="G10" s="36"/>
      <c r="H10" s="36"/>
      <c r="I10" s="36"/>
      <c r="J10" s="36"/>
      <c r="K10" s="36"/>
    </row>
    <row r="11" spans="2:11" ht="20.100000000000001" customHeight="1" x14ac:dyDescent="0.25">
      <c r="B11" s="15">
        <v>2013</v>
      </c>
      <c r="C11" s="14">
        <v>12</v>
      </c>
      <c r="D11" s="13">
        <f>(C11/$C$25)*100</f>
        <v>0.17251293847038526</v>
      </c>
      <c r="E11" s="14">
        <v>142</v>
      </c>
      <c r="F11" s="13">
        <f>(E11/$E$25)*100</f>
        <v>0.22030532456249222</v>
      </c>
      <c r="G11" s="36"/>
      <c r="H11" s="36"/>
      <c r="I11" s="36"/>
      <c r="J11" s="36"/>
      <c r="K11" s="36"/>
    </row>
    <row r="12" spans="2:11" ht="20.100000000000001" customHeight="1" x14ac:dyDescent="0.25">
      <c r="B12" s="15">
        <v>2014</v>
      </c>
      <c r="C12" s="14">
        <v>8</v>
      </c>
      <c r="D12" s="13">
        <f>(C12/$C$25)*100</f>
        <v>0.11500862564692352</v>
      </c>
      <c r="E12" s="14">
        <v>98</v>
      </c>
      <c r="F12" s="13">
        <f>(E12/$E$25)*100</f>
        <v>0.15204170286707211</v>
      </c>
      <c r="G12" s="36"/>
      <c r="H12" s="36"/>
      <c r="I12" s="36"/>
      <c r="J12" s="36"/>
      <c r="K12" s="36"/>
    </row>
    <row r="13" spans="2:11" ht="20.100000000000001" customHeight="1" x14ac:dyDescent="0.25">
      <c r="B13" s="15">
        <v>2015</v>
      </c>
      <c r="C13" s="14">
        <v>6</v>
      </c>
      <c r="D13" s="13">
        <f>(C13/$C$25)*100</f>
        <v>8.6256469235192632E-2</v>
      </c>
      <c r="E13" s="14">
        <v>32</v>
      </c>
      <c r="F13" s="13">
        <f>(E13/$E$25)*100</f>
        <v>4.9646270323941907E-2</v>
      </c>
      <c r="G13" s="36"/>
      <c r="H13" s="36"/>
      <c r="I13" s="36"/>
      <c r="J13" s="36"/>
      <c r="K13" s="36"/>
    </row>
    <row r="14" spans="2:11" ht="20.100000000000001" customHeight="1" x14ac:dyDescent="0.25">
      <c r="B14" s="15">
        <v>2016</v>
      </c>
      <c r="C14" s="14">
        <v>39</v>
      </c>
      <c r="D14" s="13">
        <f>(C14/$C$25)*100</f>
        <v>0.56066705002875217</v>
      </c>
      <c r="E14" s="14">
        <v>248</v>
      </c>
      <c r="F14" s="13">
        <f>(E14/$E$25)*100</f>
        <v>0.38475859501054982</v>
      </c>
      <c r="G14" s="36"/>
      <c r="H14" s="36"/>
      <c r="I14" s="36"/>
      <c r="J14" s="36"/>
      <c r="K14" s="36"/>
    </row>
    <row r="15" spans="2:11" s="2" customFormat="1" ht="20.100000000000001" customHeight="1" x14ac:dyDescent="0.25">
      <c r="B15" s="15">
        <v>2017</v>
      </c>
      <c r="C15" s="14">
        <v>31</v>
      </c>
      <c r="D15" s="13">
        <f>(C15/$C$25)*100</f>
        <v>0.44565842438182862</v>
      </c>
      <c r="E15" s="14">
        <v>218</v>
      </c>
      <c r="F15" s="13">
        <f>(E15/$E$25)*100</f>
        <v>0.33821521658185427</v>
      </c>
      <c r="G15" s="88"/>
      <c r="H15" s="88"/>
      <c r="I15" s="88"/>
      <c r="J15" s="88"/>
      <c r="K15" s="88"/>
    </row>
    <row r="16" spans="2:11" ht="20.100000000000001" customHeight="1" x14ac:dyDescent="0.25">
      <c r="B16" s="15">
        <v>2018</v>
      </c>
      <c r="C16" s="14">
        <v>30</v>
      </c>
      <c r="D16" s="13">
        <f>(C16/$C$25)*100</f>
        <v>0.43128234617596317</v>
      </c>
      <c r="E16" s="14">
        <v>175</v>
      </c>
      <c r="F16" s="13">
        <f>(E16/$E$25)*100</f>
        <v>0.27150304083405735</v>
      </c>
      <c r="G16" s="36"/>
      <c r="H16" s="36"/>
      <c r="I16" s="36"/>
      <c r="J16" s="36"/>
      <c r="K16" s="36"/>
    </row>
    <row r="17" spans="2:11" s="2" customFormat="1" ht="20.100000000000001" customHeight="1" x14ac:dyDescent="0.25">
      <c r="B17" s="19">
        <v>2019</v>
      </c>
      <c r="C17" s="18">
        <v>49</v>
      </c>
      <c r="D17" s="17">
        <f>(C17/$C$25)*100</f>
        <v>0.70442783208740656</v>
      </c>
      <c r="E17" s="18">
        <v>358</v>
      </c>
      <c r="F17" s="17">
        <f>(E17/$E$25)*100</f>
        <v>0.55541764924910009</v>
      </c>
      <c r="G17" s="88"/>
      <c r="H17" s="88"/>
      <c r="I17" s="88"/>
      <c r="J17" s="88"/>
      <c r="K17" s="88"/>
    </row>
    <row r="18" spans="2:11" s="2" customFormat="1" ht="20.100000000000001" customHeight="1" x14ac:dyDescent="0.25">
      <c r="B18" s="15">
        <v>2020</v>
      </c>
      <c r="C18" s="87">
        <v>1050</v>
      </c>
      <c r="D18" s="13">
        <f>(C18/$C$25)*100</f>
        <v>15.094882116158711</v>
      </c>
      <c r="E18" s="87">
        <v>12868</v>
      </c>
      <c r="F18" s="13">
        <f>(E18/$E$25)*100</f>
        <v>19.964006454015141</v>
      </c>
      <c r="G18" s="88"/>
      <c r="H18" s="88"/>
      <c r="I18" s="88"/>
      <c r="J18" s="88"/>
      <c r="K18" s="88"/>
    </row>
    <row r="19" spans="2:11" s="2" customFormat="1" ht="20.100000000000001" customHeight="1" x14ac:dyDescent="0.25">
      <c r="B19" s="15">
        <v>2021</v>
      </c>
      <c r="C19" s="87">
        <v>3048</v>
      </c>
      <c r="D19" s="13">
        <f>(C19/$C$25)*100</f>
        <v>43.818286371477861</v>
      </c>
      <c r="E19" s="87">
        <v>24815</v>
      </c>
      <c r="F19" s="13">
        <f>(E19/$E$25)*100</f>
        <v>38.499131190269331</v>
      </c>
      <c r="G19" s="88"/>
      <c r="H19" s="88"/>
      <c r="I19" s="88"/>
      <c r="J19" s="88"/>
      <c r="K19" s="88"/>
    </row>
    <row r="20" spans="2:11" s="2" customFormat="1" ht="20.100000000000001" customHeight="1" x14ac:dyDescent="0.25">
      <c r="B20" s="15">
        <v>2022</v>
      </c>
      <c r="C20" s="87">
        <v>1941</v>
      </c>
      <c r="D20" s="13">
        <f>(C20/$C$25)*100</f>
        <v>27.903967797584816</v>
      </c>
      <c r="E20" s="87">
        <v>19695</v>
      </c>
      <c r="F20" s="13">
        <f>(E20/$E$25)*100</f>
        <v>30.555727938438626</v>
      </c>
      <c r="G20" s="88"/>
      <c r="H20" s="88"/>
      <c r="I20" s="88"/>
      <c r="J20" s="88"/>
      <c r="K20" s="88"/>
    </row>
    <row r="21" spans="2:11" ht="20.100000000000001" customHeight="1" x14ac:dyDescent="0.25">
      <c r="B21" s="15">
        <v>2023</v>
      </c>
      <c r="C21" s="87">
        <v>255</v>
      </c>
      <c r="D21" s="13">
        <f>(C21/$C$25)*100</f>
        <v>3.6658999424956873</v>
      </c>
      <c r="E21" s="87">
        <v>1837</v>
      </c>
      <c r="F21" s="13">
        <f>(E21/$E$25)*100</f>
        <v>2.8500062057837905</v>
      </c>
      <c r="G21" s="36"/>
      <c r="H21" s="36"/>
      <c r="I21" s="36"/>
      <c r="J21" s="36"/>
      <c r="K21" s="36"/>
    </row>
    <row r="22" spans="2:11" ht="20.100000000000001" customHeight="1" x14ac:dyDescent="0.25">
      <c r="B22" s="15">
        <v>2024</v>
      </c>
      <c r="C22" s="87">
        <v>186</v>
      </c>
      <c r="D22" s="13">
        <f>(C22/$C$25)*100</f>
        <v>2.6739505462909716</v>
      </c>
      <c r="E22" s="87">
        <v>1561</v>
      </c>
      <c r="F22" s="13">
        <f>(E22/$E$25)*100</f>
        <v>2.4218071242397916</v>
      </c>
      <c r="G22" s="36"/>
      <c r="H22" s="36"/>
      <c r="I22" s="36"/>
      <c r="J22" s="36"/>
      <c r="K22" s="36"/>
    </row>
    <row r="23" spans="2:11" ht="20.100000000000001" customHeight="1" x14ac:dyDescent="0.25">
      <c r="B23" s="12" t="s">
        <v>29</v>
      </c>
      <c r="C23" s="86">
        <v>212</v>
      </c>
      <c r="D23" s="10">
        <f>(C23/$C$25)*100</f>
        <v>3.0477285796434734</v>
      </c>
      <c r="E23" s="86">
        <v>1588</v>
      </c>
      <c r="F23" s="10">
        <f>(E23/$E$25)*100</f>
        <v>2.4636961648256173</v>
      </c>
      <c r="G23" s="36"/>
      <c r="H23" s="36"/>
      <c r="I23" s="36"/>
      <c r="J23" s="36"/>
      <c r="K23" s="36"/>
    </row>
    <row r="24" spans="2:11" ht="20.100000000000001" customHeight="1" x14ac:dyDescent="0.25">
      <c r="B24" s="12" t="s">
        <v>28</v>
      </c>
      <c r="C24" s="86">
        <v>6</v>
      </c>
      <c r="D24" s="84">
        <f>(C24/$C$25)*100</f>
        <v>8.6256469235192632E-2</v>
      </c>
      <c r="E24" s="85">
        <v>29</v>
      </c>
      <c r="F24" s="84">
        <f>(E24/$E$25)*100</f>
        <v>4.4991932481072361E-2</v>
      </c>
      <c r="G24" s="36"/>
      <c r="H24" s="36"/>
      <c r="I24" s="36"/>
      <c r="J24" s="36"/>
      <c r="K24" s="36"/>
    </row>
    <row r="25" spans="2:11" ht="20.100000000000001" customHeight="1" x14ac:dyDescent="0.25">
      <c r="B25" s="9" t="s">
        <v>2</v>
      </c>
      <c r="C25" s="83">
        <f>SUM(C5:C24)</f>
        <v>6956</v>
      </c>
      <c r="D25" s="82">
        <f>(C25/$C$25)*100</f>
        <v>100</v>
      </c>
      <c r="E25" s="83">
        <f>SUM(E5:E24)</f>
        <v>64456</v>
      </c>
      <c r="F25" s="82">
        <f>(E25/$E$25)*100</f>
        <v>100</v>
      </c>
      <c r="G25" s="81"/>
      <c r="H25" s="36"/>
      <c r="I25" s="36"/>
      <c r="J25" s="36"/>
      <c r="K25" s="36"/>
    </row>
    <row r="26" spans="2:11" ht="20.100000000000001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2:11" ht="20.100000000000001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0.100000000000001" customHeight="1" x14ac:dyDescent="0.25"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2:11" s="61" customFormat="1" ht="20.100000000000001" customHeight="1" x14ac:dyDescent="0.25">
      <c r="B29" s="37" t="s">
        <v>1</v>
      </c>
      <c r="C29" s="36"/>
      <c r="D29" s="36"/>
      <c r="E29" s="36"/>
      <c r="F29" s="36"/>
      <c r="G29" s="36"/>
      <c r="H29" s="36"/>
      <c r="I29" s="36"/>
      <c r="J29" s="36"/>
      <c r="K29" s="36"/>
    </row>
    <row r="30" spans="2:11" s="75" customFormat="1" ht="20.100000000000001" customHeight="1" x14ac:dyDescent="0.25">
      <c r="B30" s="80" t="s">
        <v>27</v>
      </c>
      <c r="C30" s="79"/>
      <c r="D30" s="79"/>
      <c r="E30" s="78"/>
      <c r="F30" s="58"/>
      <c r="G30" s="77"/>
      <c r="H30" s="77"/>
      <c r="I30" s="77"/>
      <c r="J30" s="77"/>
      <c r="K30" s="74"/>
    </row>
    <row r="31" spans="2:11" s="75" customFormat="1" ht="20.100000000000001" customHeight="1" x14ac:dyDescent="0.25">
      <c r="B31" s="74" t="s">
        <v>26</v>
      </c>
      <c r="C31" s="74"/>
      <c r="D31" s="74"/>
      <c r="E31" s="74"/>
      <c r="F31" s="74"/>
      <c r="I31" s="76"/>
      <c r="J31" s="76"/>
      <c r="K31" s="76"/>
    </row>
    <row r="32" spans="2:11" ht="20.100000000000001" customHeight="1" x14ac:dyDescent="0.25">
      <c r="B32" s="75" t="s">
        <v>25</v>
      </c>
      <c r="C32" s="75"/>
      <c r="D32" s="75"/>
      <c r="E32" s="75"/>
      <c r="F32" s="75"/>
      <c r="G32" s="74"/>
      <c r="H32" s="74"/>
    </row>
    <row r="33" spans="2:6" ht="20.100000000000001" customHeight="1" x14ac:dyDescent="0.25">
      <c r="B33" s="74" t="s">
        <v>24</v>
      </c>
      <c r="C33" s="74"/>
      <c r="D33" s="74"/>
      <c r="E33" s="74"/>
      <c r="F33" s="74"/>
    </row>
    <row r="34" spans="2:6" ht="20.100000000000001" customHeight="1" x14ac:dyDescent="0.2"/>
    <row r="35" spans="2:6" ht="20.100000000000001" customHeight="1" x14ac:dyDescent="0.2"/>
    <row r="36" spans="2: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31B8-118A-4586-A9D8-1878FB29DB60}">
  <dimension ref="C1:J30"/>
  <sheetViews>
    <sheetView workbookViewId="0">
      <selection activeCell="C24" sqref="C24:I24"/>
    </sheetView>
  </sheetViews>
  <sheetFormatPr defaultColWidth="9" defaultRowHeight="12.75" x14ac:dyDescent="0.2"/>
  <cols>
    <col min="1" max="2" width="3.5703125" style="1" customWidth="1"/>
    <col min="3" max="7" width="17.140625" style="1" customWidth="1"/>
    <col min="8" max="16384" width="9" style="1"/>
  </cols>
  <sheetData>
    <row r="1" spans="3:8" ht="3.75" customHeight="1" x14ac:dyDescent="0.2"/>
    <row r="2" spans="3:8" ht="56.25" customHeight="1" x14ac:dyDescent="0.2">
      <c r="C2" s="31" t="s">
        <v>36</v>
      </c>
      <c r="D2" s="31"/>
      <c r="E2" s="31"/>
      <c r="F2" s="31"/>
      <c r="G2" s="31"/>
      <c r="H2" s="61"/>
    </row>
    <row r="3" spans="3:8" ht="30" x14ac:dyDescent="0.2">
      <c r="C3" s="30" t="s">
        <v>35</v>
      </c>
      <c r="D3" s="73" t="s">
        <v>34</v>
      </c>
      <c r="E3" s="29" t="s">
        <v>4</v>
      </c>
      <c r="F3" s="73" t="s">
        <v>33</v>
      </c>
      <c r="G3" s="27" t="s">
        <v>4</v>
      </c>
    </row>
    <row r="4" spans="3:8" ht="20.100000000000001" customHeight="1" x14ac:dyDescent="0.25">
      <c r="C4" s="15">
        <v>2007</v>
      </c>
      <c r="D4" s="87">
        <v>798</v>
      </c>
      <c r="E4" s="13">
        <f>(D4/$D$24)*100</f>
        <v>10.493096646942801</v>
      </c>
      <c r="F4" s="87">
        <v>8478</v>
      </c>
      <c r="G4" s="13">
        <f>(F4/$F$24)*100</f>
        <v>13.855657972151402</v>
      </c>
    </row>
    <row r="5" spans="3:8" ht="20.100000000000001" customHeight="1" x14ac:dyDescent="0.25">
      <c r="C5" s="15">
        <v>2008</v>
      </c>
      <c r="D5" s="87">
        <v>487</v>
      </c>
      <c r="E5" s="13">
        <f>(D5/$D$24)*100</f>
        <v>6.403681788297173</v>
      </c>
      <c r="F5" s="87">
        <v>4857</v>
      </c>
      <c r="G5" s="13">
        <f>(F5/$F$24)*100</f>
        <v>7.9378309472445574</v>
      </c>
    </row>
    <row r="6" spans="3:8" ht="20.100000000000001" customHeight="1" x14ac:dyDescent="0.25">
      <c r="C6" s="15">
        <v>2009</v>
      </c>
      <c r="D6" s="87">
        <v>540</v>
      </c>
      <c r="E6" s="13">
        <f>(D6/$D$24)*100</f>
        <v>7.1005917159763312</v>
      </c>
      <c r="F6" s="87">
        <v>4373</v>
      </c>
      <c r="G6" s="13">
        <f>(F6/$F$24)*100</f>
        <v>7.146826175067007</v>
      </c>
    </row>
    <row r="7" spans="3:8" ht="20.100000000000001" customHeight="1" x14ac:dyDescent="0.25">
      <c r="C7" s="15">
        <v>2010</v>
      </c>
      <c r="D7" s="87">
        <v>1097</v>
      </c>
      <c r="E7" s="13">
        <f>(D7/$D$24)*100</f>
        <v>14.424720578566733</v>
      </c>
      <c r="F7" s="87">
        <v>12313</v>
      </c>
      <c r="G7" s="13">
        <f>(F7/$F$24)*100</f>
        <v>20.123226776492125</v>
      </c>
    </row>
    <row r="8" spans="3:8" ht="20.100000000000001" customHeight="1" x14ac:dyDescent="0.25">
      <c r="C8" s="15">
        <v>2011</v>
      </c>
      <c r="D8" s="87">
        <v>527</v>
      </c>
      <c r="E8" s="13">
        <f>(D8/$D$24)*100</f>
        <v>6.92965154503616</v>
      </c>
      <c r="F8" s="87">
        <v>4396</v>
      </c>
      <c r="G8" s="13">
        <f>(F8/$F$24)*100</f>
        <v>7.1844152448192453</v>
      </c>
    </row>
    <row r="9" spans="3:8" ht="20.100000000000001" customHeight="1" x14ac:dyDescent="0.25">
      <c r="C9" s="15">
        <v>2012</v>
      </c>
      <c r="D9" s="87">
        <v>880</v>
      </c>
      <c r="E9" s="13">
        <f>(D9/$D$24)*100</f>
        <v>11.571334648257725</v>
      </c>
      <c r="F9" s="87">
        <v>8619</v>
      </c>
      <c r="G9" s="13">
        <f>(F9/$F$24)*100</f>
        <v>14.086095312806432</v>
      </c>
    </row>
    <row r="10" spans="3:8" ht="20.100000000000001" customHeight="1" x14ac:dyDescent="0.25">
      <c r="C10" s="15">
        <v>2013</v>
      </c>
      <c r="D10" s="87">
        <v>856</v>
      </c>
      <c r="E10" s="13">
        <f>(D10/$D$24)*100</f>
        <v>11.255752794214333</v>
      </c>
      <c r="F10" s="87">
        <v>7348</v>
      </c>
      <c r="G10" s="13">
        <f>(F10/$F$24)*100</f>
        <v>12.008890632150095</v>
      </c>
    </row>
    <row r="11" spans="3:8" ht="20.100000000000001" customHeight="1" x14ac:dyDescent="0.25">
      <c r="C11" s="15">
        <v>2014</v>
      </c>
      <c r="D11" s="87">
        <v>408</v>
      </c>
      <c r="E11" s="13">
        <f>(D11/$D$24)*100</f>
        <v>5.3648915187376724</v>
      </c>
      <c r="F11" s="87">
        <v>3066</v>
      </c>
      <c r="G11" s="13">
        <f>(F11/$F$24)*100</f>
        <v>5.010786428711512</v>
      </c>
    </row>
    <row r="12" spans="3:8" ht="20.100000000000001" customHeight="1" x14ac:dyDescent="0.25">
      <c r="C12" s="15">
        <v>2015</v>
      </c>
      <c r="D12" s="87">
        <v>383</v>
      </c>
      <c r="E12" s="13">
        <f>(D12/$D$24)*100</f>
        <v>5.0361604207758051</v>
      </c>
      <c r="F12" s="87">
        <v>2204</v>
      </c>
      <c r="G12" s="13">
        <f>(F12/$F$24)*100</f>
        <v>3.6020134666928154</v>
      </c>
    </row>
    <row r="13" spans="3:8" ht="20.100000000000001" customHeight="1" x14ac:dyDescent="0.25">
      <c r="C13" s="15">
        <v>2016</v>
      </c>
      <c r="D13" s="87">
        <v>341</v>
      </c>
      <c r="E13" s="13">
        <f>(D13/$D$24)*100</f>
        <v>4.483892176199868</v>
      </c>
      <c r="F13" s="87">
        <v>1568</v>
      </c>
      <c r="G13" s="13">
        <f>(F13/$F$24)*100</f>
        <v>2.5625939726743803</v>
      </c>
    </row>
    <row r="14" spans="3:8" s="2" customFormat="1" ht="20.100000000000001" customHeight="1" x14ac:dyDescent="0.25">
      <c r="C14" s="15">
        <v>2017</v>
      </c>
      <c r="D14" s="87">
        <v>359</v>
      </c>
      <c r="E14" s="13">
        <f>(D14/$D$24)*100</f>
        <v>4.7205785667324127</v>
      </c>
      <c r="F14" s="87">
        <v>1521</v>
      </c>
      <c r="G14" s="13">
        <f>(F14/$F$24)*100</f>
        <v>2.4857815257893705</v>
      </c>
    </row>
    <row r="15" spans="3:8" s="50" customFormat="1" ht="20.100000000000001" customHeight="1" x14ac:dyDescent="0.25">
      <c r="C15" s="95">
        <v>2018</v>
      </c>
      <c r="D15" s="94">
        <v>198</v>
      </c>
      <c r="E15" s="13">
        <f>(D15/$D$24)*100</f>
        <v>2.6035502958579881</v>
      </c>
      <c r="F15" s="94">
        <v>557</v>
      </c>
      <c r="G15" s="13">
        <f>(F15/$F$24)*100</f>
        <v>0.91030921095639672</v>
      </c>
    </row>
    <row r="16" spans="3:8" s="2" customFormat="1" ht="20.100000000000001" customHeight="1" x14ac:dyDescent="0.25">
      <c r="C16" s="95">
        <v>2019</v>
      </c>
      <c r="D16" s="94">
        <v>185</v>
      </c>
      <c r="E16" s="13">
        <f>(D16/$D$24)*100</f>
        <v>2.4326101249178174</v>
      </c>
      <c r="F16" s="94">
        <v>390</v>
      </c>
      <c r="G16" s="13">
        <f>(F16/$F$24)*100</f>
        <v>0.63737987840753085</v>
      </c>
    </row>
    <row r="17" spans="3:10" s="2" customFormat="1" ht="20.100000000000001" customHeight="1" x14ac:dyDescent="0.25">
      <c r="C17" s="95">
        <v>2020</v>
      </c>
      <c r="D17" s="94">
        <v>13</v>
      </c>
      <c r="E17" s="13">
        <f>(D17/$D$24)*100</f>
        <v>0.17094017094017094</v>
      </c>
      <c r="F17" s="94">
        <v>21</v>
      </c>
      <c r="G17" s="13">
        <f>(F17/$F$24)*100</f>
        <v>3.432045499117474E-2</v>
      </c>
    </row>
    <row r="18" spans="3:10" s="2" customFormat="1" ht="20.100000000000001" customHeight="1" x14ac:dyDescent="0.25">
      <c r="C18" s="95">
        <v>2021</v>
      </c>
      <c r="D18" s="94">
        <v>41</v>
      </c>
      <c r="E18" s="13">
        <f>(D18/$D$24)*100</f>
        <v>0.53911900065746221</v>
      </c>
      <c r="F18" s="94">
        <v>129</v>
      </c>
      <c r="G18" s="13">
        <f>(F18/$F$24)*100</f>
        <v>0.21082565208864484</v>
      </c>
    </row>
    <row r="19" spans="3:10" s="2" customFormat="1" ht="20.100000000000001" customHeight="1" x14ac:dyDescent="0.25">
      <c r="C19" s="95">
        <v>2022</v>
      </c>
      <c r="D19" s="94">
        <v>100</v>
      </c>
      <c r="E19" s="13">
        <f>(D19/$D$24)*100</f>
        <v>1.3149243918474689</v>
      </c>
      <c r="F19" s="94">
        <v>288</v>
      </c>
      <c r="G19" s="13">
        <f>(F19/$F$24)*100</f>
        <v>0.47068052559325363</v>
      </c>
    </row>
    <row r="20" spans="3:10" s="2" customFormat="1" ht="20.100000000000001" customHeight="1" x14ac:dyDescent="0.25">
      <c r="C20" s="95">
        <v>2023</v>
      </c>
      <c r="D20" s="94">
        <v>130</v>
      </c>
      <c r="E20" s="13">
        <f>(D20/$D$24)*100</f>
        <v>1.7094017094017095</v>
      </c>
      <c r="F20" s="94">
        <v>487</v>
      </c>
      <c r="G20" s="13">
        <f>(F20/$F$24)*100</f>
        <v>0.79590769431914754</v>
      </c>
      <c r="J20" s="61"/>
    </row>
    <row r="21" spans="3:10" s="2" customFormat="1" ht="20.100000000000001" customHeight="1" x14ac:dyDescent="0.25">
      <c r="C21" s="95">
        <v>2024</v>
      </c>
      <c r="D21" s="94">
        <v>143</v>
      </c>
      <c r="E21" s="13">
        <f>(D21/$D$24)*100</f>
        <v>1.8803418803418803</v>
      </c>
      <c r="F21" s="94">
        <v>319</v>
      </c>
      <c r="G21" s="13">
        <f>(F21/$F$24)*100</f>
        <v>0.52134405438974962</v>
      </c>
    </row>
    <row r="22" spans="3:10" s="2" customFormat="1" ht="20.100000000000001" customHeight="1" x14ac:dyDescent="0.25">
      <c r="C22" s="93" t="s">
        <v>17</v>
      </c>
      <c r="D22" s="92">
        <v>115</v>
      </c>
      <c r="E22" s="84">
        <f>(D22/$D$24)*100</f>
        <v>1.5121630506245891</v>
      </c>
      <c r="F22" s="86">
        <v>245</v>
      </c>
      <c r="G22" s="84">
        <f>(F22/$F$24)*100</f>
        <v>0.40040530823037201</v>
      </c>
    </row>
    <row r="23" spans="3:10" s="2" customFormat="1" ht="20.100000000000001" customHeight="1" x14ac:dyDescent="0.25">
      <c r="C23" s="93" t="s">
        <v>3</v>
      </c>
      <c r="D23" s="92">
        <v>4</v>
      </c>
      <c r="E23" s="84">
        <f>(D23/$D$24)*100</f>
        <v>5.2596975673898747E-2</v>
      </c>
      <c r="F23" s="86">
        <v>9</v>
      </c>
      <c r="G23" s="84">
        <f>(F23/$F$24)*100</f>
        <v>1.4708766424789176E-2</v>
      </c>
    </row>
    <row r="24" spans="3:10" ht="20.100000000000001" customHeight="1" x14ac:dyDescent="0.25">
      <c r="C24" s="9" t="s">
        <v>2</v>
      </c>
      <c r="D24" s="83">
        <f>SUM(D4:D23)</f>
        <v>7605</v>
      </c>
      <c r="E24" s="8">
        <f>SUM(E4:E23)</f>
        <v>99.999999999999986</v>
      </c>
      <c r="F24" s="83">
        <f>SUM(F4:F23)</f>
        <v>61188</v>
      </c>
      <c r="G24" s="8">
        <f>SUM(G4:G23)</f>
        <v>99.999999999999986</v>
      </c>
      <c r="H24" s="7"/>
      <c r="I24" s="7"/>
    </row>
    <row r="25" spans="3:10" ht="6" customHeight="1" x14ac:dyDescent="0.25">
      <c r="C25" s="36"/>
      <c r="D25" s="36"/>
      <c r="E25" s="36"/>
      <c r="F25" s="36"/>
      <c r="G25" s="36"/>
    </row>
    <row r="26" spans="3:10" s="2" customFormat="1" ht="15" x14ac:dyDescent="0.25">
      <c r="C26" s="37" t="s">
        <v>1</v>
      </c>
      <c r="D26" s="36"/>
      <c r="E26" s="36"/>
      <c r="F26" s="36"/>
      <c r="G26" s="36"/>
    </row>
    <row r="27" spans="3:10" s="2" customFormat="1" ht="15" x14ac:dyDescent="0.25">
      <c r="C27" s="91" t="s">
        <v>0</v>
      </c>
      <c r="D27" s="91"/>
      <c r="E27" s="91"/>
      <c r="F27" s="91"/>
      <c r="G27" s="91"/>
    </row>
    <row r="28" spans="3:10" ht="20.100000000000001" customHeight="1" x14ac:dyDescent="0.2"/>
    <row r="29" spans="3:10" ht="20.100000000000001" customHeight="1" x14ac:dyDescent="0.2"/>
    <row r="30" spans="3:10" ht="20.100000000000001" customHeight="1" x14ac:dyDescent="0.2"/>
  </sheetData>
  <sheetProtection selectLockedCells="1" selectUnlockedCells="1"/>
  <mergeCells count="2">
    <mergeCell ref="C2:G2"/>
    <mergeCell ref="C27:G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6404-54CE-4BAC-9C78-5519F8173404}">
  <sheetPr>
    <pageSetUpPr fitToPage="1"/>
  </sheetPr>
  <dimension ref="B2:G30"/>
  <sheetViews>
    <sheetView tabSelected="1" topLeftCell="A13" workbookViewId="0">
      <selection activeCell="I16" sqref="I16"/>
    </sheetView>
  </sheetViews>
  <sheetFormatPr defaultColWidth="9" defaultRowHeight="12.75" x14ac:dyDescent="0.2"/>
  <cols>
    <col min="1" max="1" width="9" style="1" customWidth="1"/>
    <col min="2" max="2" width="21.5703125" style="1" customWidth="1"/>
    <col min="3" max="3" width="17.140625" style="1" customWidth="1"/>
    <col min="4" max="4" width="15.7109375" style="1" customWidth="1"/>
    <col min="5" max="5" width="16.7109375" style="1" customWidth="1"/>
    <col min="6" max="6" width="15.42578125" style="1" customWidth="1"/>
    <col min="7" max="16384" width="9" style="1"/>
  </cols>
  <sheetData>
    <row r="2" spans="2:7" ht="83.25" customHeight="1" x14ac:dyDescent="0.25">
      <c r="B2" s="115" t="s">
        <v>44</v>
      </c>
      <c r="C2" s="115"/>
      <c r="D2" s="115"/>
      <c r="E2" s="115"/>
      <c r="F2" s="115"/>
      <c r="G2" s="36"/>
    </row>
    <row r="3" spans="2:7" ht="15" x14ac:dyDescent="0.25">
      <c r="B3" s="114" t="s">
        <v>43</v>
      </c>
      <c r="C3" s="112" t="s">
        <v>42</v>
      </c>
      <c r="D3" s="113" t="s">
        <v>4</v>
      </c>
      <c r="E3" s="112" t="s">
        <v>42</v>
      </c>
      <c r="F3" s="111" t="s">
        <v>4</v>
      </c>
      <c r="G3" s="36"/>
    </row>
    <row r="4" spans="2:7" ht="15" x14ac:dyDescent="0.25">
      <c r="B4" s="110" t="s">
        <v>7</v>
      </c>
      <c r="C4" s="108" t="s">
        <v>41</v>
      </c>
      <c r="D4" s="109"/>
      <c r="E4" s="108" t="s">
        <v>40</v>
      </c>
      <c r="F4" s="107"/>
      <c r="G4" s="36"/>
    </row>
    <row r="5" spans="2:7" ht="20.100000000000001" customHeight="1" x14ac:dyDescent="0.25">
      <c r="B5" s="22">
        <v>2007</v>
      </c>
      <c r="C5" s="105">
        <v>277</v>
      </c>
      <c r="D5" s="106">
        <f>(C5/$C$25)*100</f>
        <v>6.836130306021718</v>
      </c>
      <c r="E5" s="105">
        <v>1195</v>
      </c>
      <c r="F5" s="20">
        <f>(E5/$E$25)*100</f>
        <v>0.32580305682332478</v>
      </c>
      <c r="G5" s="36"/>
    </row>
    <row r="6" spans="2:7" ht="20.100000000000001" customHeight="1" x14ac:dyDescent="0.25">
      <c r="B6" s="15">
        <v>2008</v>
      </c>
      <c r="C6" s="104">
        <v>137</v>
      </c>
      <c r="D6" s="98">
        <f>(C6/$C$25)*100</f>
        <v>3.3810463968410662</v>
      </c>
      <c r="E6" s="104">
        <v>549</v>
      </c>
      <c r="F6" s="13">
        <f>(E6/$E$25)*100</f>
        <v>0.14967855915983708</v>
      </c>
      <c r="G6" s="36"/>
    </row>
    <row r="7" spans="2:7" ht="20.100000000000001" customHeight="1" x14ac:dyDescent="0.25">
      <c r="B7" s="15">
        <v>2009</v>
      </c>
      <c r="C7" s="104">
        <v>195</v>
      </c>
      <c r="D7" s="98">
        <f>(C7/$C$25)*100</f>
        <v>4.8124383020730503</v>
      </c>
      <c r="E7" s="104">
        <v>722</v>
      </c>
      <c r="F7" s="13">
        <f>(E7/$E$25)*100</f>
        <v>0.19684502680036861</v>
      </c>
      <c r="G7" s="36"/>
    </row>
    <row r="8" spans="2:7" ht="20.100000000000001" customHeight="1" x14ac:dyDescent="0.25">
      <c r="B8" s="15">
        <v>2010</v>
      </c>
      <c r="C8" s="104">
        <v>171</v>
      </c>
      <c r="D8" s="98">
        <f>(C8/$C$25)*100</f>
        <v>4.2201382033563677</v>
      </c>
      <c r="E8" s="104">
        <v>697</v>
      </c>
      <c r="F8" s="13">
        <f>(E8/$E$25)*100</f>
        <v>0.19002906326849989</v>
      </c>
      <c r="G8" s="36"/>
    </row>
    <row r="9" spans="2:7" ht="20.100000000000001" customHeight="1" x14ac:dyDescent="0.25">
      <c r="B9" s="15" t="s">
        <v>39</v>
      </c>
      <c r="C9" s="87">
        <v>1827</v>
      </c>
      <c r="D9" s="98">
        <f>(C9/$C$25)*100</f>
        <v>45.088845014807504</v>
      </c>
      <c r="E9" s="104">
        <v>358930</v>
      </c>
      <c r="F9" s="13">
        <f>(E9/$E$25)*100</f>
        <v>97.85815161974557</v>
      </c>
      <c r="G9" s="36"/>
    </row>
    <row r="10" spans="2:7" ht="20.100000000000001" customHeight="1" x14ac:dyDescent="0.25">
      <c r="B10" s="15">
        <v>2012</v>
      </c>
      <c r="C10" s="87">
        <v>126</v>
      </c>
      <c r="D10" s="98">
        <f>(C10/$C$25)*100</f>
        <v>3.1095755182625866</v>
      </c>
      <c r="E10" s="87">
        <v>436</v>
      </c>
      <c r="F10" s="13">
        <f>(E10/$E$25)*100</f>
        <v>0.11887040399579046</v>
      </c>
      <c r="G10" s="36"/>
    </row>
    <row r="11" spans="2:7" ht="20.100000000000001" customHeight="1" x14ac:dyDescent="0.25">
      <c r="B11" s="15">
        <v>2013</v>
      </c>
      <c r="C11" s="87">
        <v>69</v>
      </c>
      <c r="D11" s="98">
        <f>(C11/$C$25)*100</f>
        <v>1.702862783810464</v>
      </c>
      <c r="E11" s="87">
        <v>254</v>
      </c>
      <c r="F11" s="13">
        <f>(E11/$E$25)*100</f>
        <v>6.9250189483786195E-2</v>
      </c>
      <c r="G11" s="36"/>
    </row>
    <row r="12" spans="2:7" ht="20.100000000000001" customHeight="1" x14ac:dyDescent="0.25">
      <c r="B12" s="15">
        <v>2014</v>
      </c>
      <c r="C12" s="87">
        <v>93</v>
      </c>
      <c r="D12" s="98">
        <f>(C12/$C$25)*100</f>
        <v>2.2951628825271473</v>
      </c>
      <c r="E12" s="87">
        <v>330</v>
      </c>
      <c r="F12" s="13">
        <f>(E12/$E$25)*100</f>
        <v>8.9970718620667092E-2</v>
      </c>
      <c r="G12" s="36"/>
    </row>
    <row r="13" spans="2:7" ht="20.100000000000001" customHeight="1" x14ac:dyDescent="0.25">
      <c r="B13" s="15">
        <v>2015</v>
      </c>
      <c r="C13" s="87">
        <v>65</v>
      </c>
      <c r="D13" s="98">
        <f>(C13/$C$25)*100</f>
        <v>1.6041461006910167</v>
      </c>
      <c r="E13" s="87">
        <v>283</v>
      </c>
      <c r="F13" s="13">
        <f>(E13/$E$25)*100</f>
        <v>7.7156707180753903E-2</v>
      </c>
      <c r="G13" s="36"/>
    </row>
    <row r="14" spans="2:7" ht="20.100000000000001" customHeight="1" x14ac:dyDescent="0.25">
      <c r="B14" s="15">
        <v>2016</v>
      </c>
      <c r="C14" s="87">
        <v>114</v>
      </c>
      <c r="D14" s="98">
        <f>(C14/$C$25)*100</f>
        <v>2.8134254689042448</v>
      </c>
      <c r="E14" s="87">
        <v>353</v>
      </c>
      <c r="F14" s="13">
        <f>(E14/$E$25)*100</f>
        <v>9.6241405069986311E-2</v>
      </c>
      <c r="G14" s="36"/>
    </row>
    <row r="15" spans="2:7" s="2" customFormat="1" ht="20.100000000000001" customHeight="1" x14ac:dyDescent="0.25">
      <c r="B15" s="15">
        <v>2017</v>
      </c>
      <c r="C15" s="87">
        <v>101</v>
      </c>
      <c r="D15" s="98">
        <f>(C15/$C$25)*100</f>
        <v>2.4925962487660414</v>
      </c>
      <c r="E15" s="87">
        <v>366</v>
      </c>
      <c r="F15" s="13">
        <f>(E15/$E$25)*100</f>
        <v>9.9785706106558056E-2</v>
      </c>
      <c r="G15" s="88"/>
    </row>
    <row r="16" spans="2:7" ht="20.100000000000001" customHeight="1" x14ac:dyDescent="0.25">
      <c r="B16" s="15">
        <v>2018</v>
      </c>
      <c r="C16" s="87">
        <v>332</v>
      </c>
      <c r="D16" s="98">
        <f>(C16/$C$25)*100</f>
        <v>8.1934846989141157</v>
      </c>
      <c r="E16" s="87">
        <v>1154</v>
      </c>
      <c r="F16" s="13">
        <f>(E16/$E$25)*100</f>
        <v>0.31462487663106009</v>
      </c>
      <c r="G16" s="36"/>
    </row>
    <row r="17" spans="2:7" s="2" customFormat="1" ht="20.100000000000001" customHeight="1" x14ac:dyDescent="0.25">
      <c r="B17" s="15">
        <v>2019</v>
      </c>
      <c r="C17" s="87">
        <v>148</v>
      </c>
      <c r="D17" s="98">
        <f>(C17/$C$25)*100</f>
        <v>3.6525172754195459</v>
      </c>
      <c r="E17" s="87">
        <v>366</v>
      </c>
      <c r="F17" s="13">
        <f>(E17/$E$25)*100</f>
        <v>9.9785706106558056E-2</v>
      </c>
      <c r="G17" s="88"/>
    </row>
    <row r="18" spans="2:7" s="16" customFormat="1" ht="20.100000000000001" customHeight="1" x14ac:dyDescent="0.25">
      <c r="B18" s="19">
        <v>2020</v>
      </c>
      <c r="C18" s="102">
        <v>17</v>
      </c>
      <c r="D18" s="103">
        <f>(C18/$C$25)*100</f>
        <v>0.41954590325765051</v>
      </c>
      <c r="E18" s="102">
        <v>41</v>
      </c>
      <c r="F18" s="17">
        <f>(E18/$E$25)*100</f>
        <v>1.11781801922647E-2</v>
      </c>
      <c r="G18" s="101"/>
    </row>
    <row r="19" spans="2:7" s="16" customFormat="1" ht="20.100000000000001" customHeight="1" x14ac:dyDescent="0.25">
      <c r="B19" s="15">
        <v>2021</v>
      </c>
      <c r="C19" s="87">
        <v>17</v>
      </c>
      <c r="D19" s="98">
        <f>(C19/$C$25)*100</f>
        <v>0.41954590325765051</v>
      </c>
      <c r="E19" s="87">
        <v>52</v>
      </c>
      <c r="F19" s="13">
        <f>(E19/$E$25)*100</f>
        <v>1.4177204146286934E-2</v>
      </c>
      <c r="G19" s="101"/>
    </row>
    <row r="20" spans="2:7" s="99" customFormat="1" ht="20.100000000000001" customHeight="1" x14ac:dyDescent="0.25">
      <c r="B20" s="15">
        <v>2022</v>
      </c>
      <c r="C20" s="87">
        <v>73</v>
      </c>
      <c r="D20" s="98">
        <f>(C20/$C$25)*100</f>
        <v>1.801579466929911</v>
      </c>
      <c r="E20" s="87">
        <v>240</v>
      </c>
      <c r="F20" s="13">
        <f>(E20/$E$25)*100</f>
        <v>6.5433249905939697E-2</v>
      </c>
      <c r="G20" s="100"/>
    </row>
    <row r="21" spans="2:7" ht="20.100000000000001" customHeight="1" x14ac:dyDescent="0.25">
      <c r="B21" s="15">
        <v>2023</v>
      </c>
      <c r="C21" s="87">
        <v>100</v>
      </c>
      <c r="D21" s="98">
        <f>(C21/$C$25)*100</f>
        <v>2.4679170779861797</v>
      </c>
      <c r="E21" s="87">
        <v>350</v>
      </c>
      <c r="F21" s="13">
        <f>(E21/$E$25)*100</f>
        <v>9.5423489446162066E-2</v>
      </c>
      <c r="G21" s="36"/>
    </row>
    <row r="22" spans="2:7" ht="20.100000000000001" customHeight="1" x14ac:dyDescent="0.25">
      <c r="B22" s="15">
        <v>2024</v>
      </c>
      <c r="C22" s="87">
        <v>71</v>
      </c>
      <c r="D22" s="98">
        <f>(C22/$C$25)*100</f>
        <v>1.7522211253701876</v>
      </c>
      <c r="E22" s="87">
        <v>180</v>
      </c>
      <c r="F22" s="13">
        <f>(E22/$E$25)*100</f>
        <v>4.9074937429454776E-2</v>
      </c>
      <c r="G22" s="36"/>
    </row>
    <row r="23" spans="2:7" ht="20.100000000000001" customHeight="1" x14ac:dyDescent="0.25">
      <c r="B23" s="12">
        <v>2025</v>
      </c>
      <c r="C23" s="86">
        <v>102</v>
      </c>
      <c r="D23" s="97">
        <f>(C23/$C$25)*100</f>
        <v>2.5172754195459035</v>
      </c>
      <c r="E23" s="86">
        <v>250</v>
      </c>
      <c r="F23" s="10">
        <f>(E23/$E$25)*100</f>
        <v>6.8159635318687198E-2</v>
      </c>
      <c r="G23" s="36"/>
    </row>
    <row r="24" spans="2:7" ht="20.100000000000001" customHeight="1" x14ac:dyDescent="0.25">
      <c r="B24" s="12" t="s">
        <v>3</v>
      </c>
      <c r="C24" s="86">
        <v>17</v>
      </c>
      <c r="D24" s="97">
        <f>(C24/$C$25)*100</f>
        <v>0.41954590325765051</v>
      </c>
      <c r="E24" s="86">
        <v>38</v>
      </c>
      <c r="F24" s="10">
        <f>(E24/$E$25)*100</f>
        <v>1.0360264568440454E-2</v>
      </c>
      <c r="G24" s="36"/>
    </row>
    <row r="25" spans="2:7" ht="20.100000000000001" customHeight="1" x14ac:dyDescent="0.25">
      <c r="B25" s="12" t="s">
        <v>2</v>
      </c>
      <c r="C25" s="96">
        <f>SUM(C5:C24)</f>
        <v>4052</v>
      </c>
      <c r="D25" s="97">
        <f>(C25/$C$25)*100</f>
        <v>100</v>
      </c>
      <c r="E25" s="96">
        <f>SUM(E5:E24)</f>
        <v>366786</v>
      </c>
      <c r="F25" s="10">
        <f>(E25/$E$25)*100</f>
        <v>100</v>
      </c>
      <c r="G25" s="36"/>
    </row>
    <row r="26" spans="2:7" ht="20.100000000000001" customHeight="1" x14ac:dyDescent="0.25">
      <c r="B26" s="36"/>
      <c r="C26" s="36"/>
      <c r="D26" s="36"/>
      <c r="E26" s="36"/>
      <c r="F26" s="36"/>
      <c r="G26" s="36"/>
    </row>
    <row r="27" spans="2:7" s="2" customFormat="1" ht="20.100000000000001" customHeight="1" x14ac:dyDescent="0.25">
      <c r="B27" s="37" t="s">
        <v>1</v>
      </c>
      <c r="C27" s="36"/>
      <c r="D27" s="36"/>
      <c r="E27" s="36"/>
      <c r="F27" s="36"/>
      <c r="G27" s="88"/>
    </row>
    <row r="28" spans="2:7" ht="20.100000000000001" customHeight="1" x14ac:dyDescent="0.25">
      <c r="B28" s="4" t="s">
        <v>38</v>
      </c>
      <c r="C28" s="79"/>
      <c r="D28" s="79"/>
      <c r="E28" s="36"/>
      <c r="F28" s="88"/>
      <c r="G28" s="36"/>
    </row>
    <row r="29" spans="2:7" ht="20.100000000000001" customHeight="1" x14ac:dyDescent="0.25">
      <c r="B29" s="36" t="s">
        <v>37</v>
      </c>
      <c r="C29" s="36"/>
      <c r="D29" s="36"/>
      <c r="E29" s="36"/>
      <c r="F29" s="36"/>
    </row>
    <row r="30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2026-03-17T19:54:48Z</dcterms:created>
  <dcterms:modified xsi:type="dcterms:W3CDTF">2026-03-17T19:57:24Z</dcterms:modified>
</cp:coreProperties>
</file>